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31.07.2018-ECO CLINIC-dimin pct" sheetId="1" r:id="rId1"/>
  </sheets>
  <definedNames>
    <definedName name="_xlnm._FilterDatabase" localSheetId="0" hidden="1">'31.07.2018-ECO CLINIC-dimin pct'!$A$6:$E$95</definedName>
    <definedName name="_xlnm.Print_Area" localSheetId="0">'31.07.2018-ECO CLINIC-dimin pct'!$A$6:$N$95</definedName>
    <definedName name="_xlnm.Print_Titles" localSheetId="0">'31.07.2018-ECO CLINIC-dimin pct'!$A:$C,'31.07.2018-ECO CLINIC-dimin pct'!$6:$6</definedName>
  </definedNames>
  <calcPr calcId="125725"/>
</workbook>
</file>

<file path=xl/calcChain.xml><?xml version="1.0" encoding="utf-8"?>
<calcChain xmlns="http://schemas.openxmlformats.org/spreadsheetml/2006/main">
  <c r="T102" i="1"/>
  <c r="S102"/>
  <c r="R102"/>
  <c r="Q102"/>
  <c r="P102"/>
  <c r="O102"/>
  <c r="N102"/>
  <c r="M102"/>
  <c r="J102"/>
  <c r="I102"/>
  <c r="H102"/>
  <c r="F102"/>
  <c r="E102"/>
  <c r="D102"/>
  <c r="U101"/>
  <c r="L101"/>
  <c r="K101"/>
  <c r="G101"/>
  <c r="U100"/>
  <c r="L100"/>
  <c r="K100"/>
  <c r="U99"/>
  <c r="L99"/>
  <c r="K99"/>
  <c r="U98"/>
  <c r="L98"/>
  <c r="K98"/>
  <c r="U97"/>
  <c r="L97"/>
  <c r="K97"/>
  <c r="U96"/>
  <c r="L96"/>
  <c r="K96"/>
  <c r="G96"/>
  <c r="G102" s="1"/>
  <c r="S95"/>
  <c r="R95"/>
  <c r="R103" s="1"/>
  <c r="Q95"/>
  <c r="O95"/>
  <c r="O103" s="1"/>
  <c r="M95"/>
  <c r="J95"/>
  <c r="J103" s="1"/>
  <c r="I95"/>
  <c r="H95"/>
  <c r="H103" s="1"/>
  <c r="F95"/>
  <c r="E95"/>
  <c r="E103" s="1"/>
  <c r="D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N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T20"/>
  <c r="N20"/>
  <c r="U20" s="1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L8"/>
  <c r="K8"/>
  <c r="G8"/>
  <c r="U7"/>
  <c r="T7"/>
  <c r="P7"/>
  <c r="L7"/>
  <c r="K7"/>
  <c r="K95" s="1"/>
  <c r="G7"/>
  <c r="L102" l="1"/>
  <c r="L103" s="1"/>
  <c r="L95"/>
  <c r="F103"/>
  <c r="M103"/>
  <c r="S103"/>
  <c r="U102"/>
  <c r="G95"/>
  <c r="T95"/>
  <c r="T103" s="1"/>
  <c r="D103"/>
  <c r="I103"/>
  <c r="Q103"/>
  <c r="K102"/>
  <c r="K103" s="1"/>
  <c r="U95"/>
  <c r="G103"/>
  <c r="N95"/>
  <c r="N103" s="1"/>
  <c r="P20"/>
  <c r="P95" s="1"/>
  <c r="P103" s="1"/>
  <c r="U103" l="1"/>
</calcChain>
</file>

<file path=xl/sharedStrings.xml><?xml version="1.0" encoding="utf-8"?>
<sst xmlns="http://schemas.openxmlformats.org/spreadsheetml/2006/main" count="116" uniqueCount="116">
  <si>
    <t>ECOGRAFII ACTE ADITIONALE LA CONTRACTELE DE AMBULATORIU DE SPECIALITATE</t>
  </si>
  <si>
    <t>1-31.07.2018-dimin punctaje iunie 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</si>
  <si>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</si>
  <si>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</si>
  <si>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</si>
  <si>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</si>
  <si>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</si>
  <si>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</si>
  <si>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</si>
  <si>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</si>
  <si>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</si>
  <si>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</si>
  <si>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</si>
  <si>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</si>
  <si>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</si>
  <si>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</si>
  <si>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</si>
  <si>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</si>
  <si>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</si>
  <si>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</si>
  <si>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</si>
  <si>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</si>
  <si>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</si>
  <si>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</si>
  <si>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</si>
  <si>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</si>
  <si>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</si>
  <si>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</si>
  <si>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</si>
  <si>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</si>
  <si>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</si>
  <si>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</si>
  <si>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</si>
  <si>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</si>
  <si>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</si>
  <si>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</si>
  <si>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</si>
  <si>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</si>
  <si>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</si>
  <si>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</si>
  <si>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</si>
  <si>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</si>
  <si>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</si>
  <si>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</si>
  <si>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</si>
  <si>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</si>
  <si>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</si>
  <si>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</si>
  <si>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</si>
  <si>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</si>
  <si>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</si>
  <si>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</si>
  <si>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</si>
  <si>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</si>
  <si>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</si>
  <si>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</si>
  <si>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</si>
  <si>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</si>
  <si>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</si>
  <si>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</si>
  <si>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</si>
  <si>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</si>
  <si>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</si>
  <si>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</si>
  <si>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</si>
  <si>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</si>
  <si>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</si>
  <si>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</si>
  <si>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</si>
  <si>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</si>
  <si>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</si>
  <si>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</si>
  <si>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</si>
  <si>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</si>
  <si>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</si>
  <si>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</si>
  <si>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</si>
  <si>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</si>
  <si>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</si>
  <si>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</si>
  <si>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</si>
  <si>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</si>
  <si>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</si>
  <si>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</si>
  <si>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</si>
  <si>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</si>
  <si>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</si>
  <si>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</si>
  <si>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</si>
  <si>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</si>
  <si>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</si>
  <si>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</si>
  <si>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</si>
  <si>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</si>
  <si>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</si>
  <si>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</si>
  <si>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</si>
  <si>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</si>
  <si>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</si>
  <si>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</si>
  <si>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</si>
  <si>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</si>
  <si>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</si>
  <si>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</si>
  <si>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</si>
  <si>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</si>
  <si>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</si>
  <si>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</si>
  <si>
    <t>SC SAN MED 2001 SRL</t>
  </si>
  <si>
    <t>SC ANIMA SPECIALITY MEDICAL SERVICES SRL -reziliat 15.01.2018</t>
  </si>
  <si>
    <t>SC SIKA ALUL MEDICAL SRL-incetat 17.01.2018</t>
  </si>
  <si>
    <t>SC FIRST MEDICAL CENTER S.R.L.-incetare 01.02.2018</t>
  </si>
  <si>
    <t>SC PROMED SYSTEM SRL-reziliat 22.01.2018</t>
  </si>
  <si>
    <t xml:space="preserve">SC PREMIER CLINIC SRL    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</si>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</sst>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3" applyFont="1" applyFill="1"/>
    <xf numFmtId="0" fontId="4" fillId="0" borderId="0" xfId="4" applyFont="1" applyFill="1"/>
    <xf numFmtId="0" fontId="4" fillId="0" borderId="0" xfId="2" applyFont="1" applyFill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17" fontId="5" fillId="0" borderId="1" xfId="2" applyNumberFormat="1" applyFont="1" applyFill="1" applyBorder="1" applyAlignment="1">
      <alignment wrapText="1"/>
    </xf>
    <xf numFmtId="164" fontId="5" fillId="0" borderId="1" xfId="2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4" fillId="0" borderId="1" xfId="5" applyFont="1" applyFill="1" applyBorder="1"/>
    <xf numFmtId="43" fontId="4" fillId="0" borderId="1" xfId="2" applyNumberFormat="1" applyFont="1" applyFill="1" applyBorder="1"/>
    <xf numFmtId="43" fontId="4" fillId="0" borderId="1" xfId="1" applyFont="1" applyFill="1" applyBorder="1"/>
    <xf numFmtId="0" fontId="2" fillId="0" borderId="0" xfId="2" applyFont="1" applyFill="1"/>
    <xf numFmtId="43" fontId="4" fillId="0" borderId="2" xfId="2" applyNumberFormat="1" applyFont="1" applyFill="1" applyBorder="1"/>
    <xf numFmtId="0" fontId="6" fillId="0" borderId="1" xfId="2" applyFont="1" applyFill="1" applyBorder="1"/>
    <xf numFmtId="43" fontId="4" fillId="2" borderId="1" xfId="1" applyFont="1" applyFill="1" applyBorder="1"/>
    <xf numFmtId="0" fontId="2" fillId="0" borderId="1" xfId="2" applyFill="1" applyBorder="1" applyAlignment="1">
      <alignment wrapText="1"/>
    </xf>
    <xf numFmtId="0" fontId="2" fillId="3" borderId="0" xfId="2" applyFont="1" applyFill="1"/>
    <xf numFmtId="0" fontId="2" fillId="3" borderId="1" xfId="2" applyFont="1" applyFill="1" applyBorder="1"/>
    <xf numFmtId="0" fontId="2" fillId="3" borderId="1" xfId="3" applyFont="1" applyFill="1" applyBorder="1"/>
    <xf numFmtId="0" fontId="2" fillId="3" borderId="1" xfId="3" applyFont="1" applyFill="1" applyBorder="1" applyAlignment="1">
      <alignment wrapText="1"/>
    </xf>
    <xf numFmtId="43" fontId="4" fillId="3" borderId="1" xfId="5" applyFont="1" applyFill="1" applyBorder="1"/>
    <xf numFmtId="43" fontId="4" fillId="3" borderId="2" xfId="2" applyNumberFormat="1" applyFont="1" applyFill="1" applyBorder="1"/>
    <xf numFmtId="43" fontId="4" fillId="3" borderId="1" xfId="1" applyFont="1" applyFill="1" applyBorder="1"/>
    <xf numFmtId="43" fontId="4" fillId="3" borderId="1" xfId="2" applyNumberFormat="1" applyFont="1" applyFill="1" applyBorder="1"/>
    <xf numFmtId="0" fontId="2" fillId="0" borderId="1" xfId="2" applyFill="1" applyBorder="1"/>
    <xf numFmtId="43" fontId="5" fillId="0" borderId="0" xfId="5" applyFont="1" applyFill="1"/>
    <xf numFmtId="0" fontId="2" fillId="3" borderId="0" xfId="2" applyFill="1"/>
    <xf numFmtId="0" fontId="2" fillId="0" borderId="1" xfId="2" applyFill="1" applyBorder="1" applyAlignment="1">
      <alignment horizontal="right"/>
    </xf>
    <xf numFmtId="0" fontId="7" fillId="0" borderId="1" xfId="3" applyFont="1" applyFill="1" applyBorder="1"/>
    <xf numFmtId="0" fontId="5" fillId="0" borderId="0" xfId="2" applyFont="1" applyFill="1"/>
    <xf numFmtId="0" fontId="2" fillId="4" borderId="0" xfId="2" applyFont="1" applyFill="1"/>
    <xf numFmtId="0" fontId="2" fillId="4" borderId="0" xfId="2" applyFill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43" fontId="5" fillId="0" borderId="1" xfId="5" applyFont="1" applyFill="1" applyBorder="1"/>
    <xf numFmtId="0" fontId="4" fillId="0" borderId="1" xfId="2" applyFont="1" applyFill="1" applyBorder="1"/>
    <xf numFmtId="0" fontId="2" fillId="0" borderId="1" xfId="6" applyFont="1" applyFill="1" applyBorder="1" applyAlignment="1">
      <alignment wrapText="1"/>
    </xf>
    <xf numFmtId="43" fontId="5" fillId="0" borderId="1" xfId="2" applyNumberFormat="1" applyFont="1" applyFill="1" applyBorder="1"/>
    <xf numFmtId="43" fontId="2" fillId="0" borderId="0" xfId="2" applyNumberFormat="1" applyFill="1"/>
  </cellXfs>
  <cellStyles count="97">
    <cellStyle name="Comma" xfId="1" builtinId="3"/>
    <cellStyle name="Comma 10" xfId="5"/>
    <cellStyle name="Comma 10 2" xfId="12"/>
    <cellStyle name="Comma 11" xfId="13"/>
    <cellStyle name="Comma 12" xfId="14"/>
    <cellStyle name="Comma 12 2" xfId="15"/>
    <cellStyle name="Comma 13" xfId="16"/>
    <cellStyle name="Comma 14" xfId="17"/>
    <cellStyle name="Comma 15" xfId="18"/>
    <cellStyle name="Comma 16" xfId="19"/>
    <cellStyle name="Comma 17" xfId="20"/>
    <cellStyle name="Comma 18" xfId="21"/>
    <cellStyle name="Comma 19" xfId="22"/>
    <cellStyle name="Comma 2" xfId="23"/>
    <cellStyle name="Comma 2 2" xfId="24"/>
    <cellStyle name="Comma 2 3" xfId="9"/>
    <cellStyle name="Comma 2 4" xfId="25"/>
    <cellStyle name="Comma 2 6" xfId="26"/>
    <cellStyle name="Comma 20" xfId="27"/>
    <cellStyle name="Comma 20 2" xfId="28"/>
    <cellStyle name="Comma 21" xfId="29"/>
    <cellStyle name="Comma 22" xfId="30"/>
    <cellStyle name="Comma 23" xfId="31"/>
    <cellStyle name="Comma 24" xfId="32"/>
    <cellStyle name="Comma 25" xfId="33"/>
    <cellStyle name="Comma 26" xfId="34"/>
    <cellStyle name="Comma 27" xfId="8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8 2" xfId="41"/>
    <cellStyle name="Comma 9" xfId="42"/>
    <cellStyle name="Normal" xfId="0" builtinId="0"/>
    <cellStyle name="Normal 10" xfId="2"/>
    <cellStyle name="Normal 10 2" xfId="4"/>
    <cellStyle name="Normal 11" xfId="43"/>
    <cellStyle name="Normal 11 2" xfId="44"/>
    <cellStyle name="Normal 11 3" xfId="45"/>
    <cellStyle name="Normal 12" xfId="46"/>
    <cellStyle name="Normal 13" xfId="47"/>
    <cellStyle name="Normal 13 2" xfId="48"/>
    <cellStyle name="Normal 14" xfId="49"/>
    <cellStyle name="Normal 15" xfId="50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3"/>
    <cellStyle name="Normal 2 2 4" xfId="58"/>
    <cellStyle name="Normal 2 3" xfId="59"/>
    <cellStyle name="Normal 20" xfId="60"/>
    <cellStyle name="Normal 21" xfId="61"/>
    <cellStyle name="Normal 22" xfId="62"/>
    <cellStyle name="Normal 23" xfId="11"/>
    <cellStyle name="Normal 3" xfId="10"/>
    <cellStyle name="Normal 3 2" xfId="63"/>
    <cellStyle name="Normal 4" xfId="7"/>
    <cellStyle name="Normal 4 2" xfId="64"/>
    <cellStyle name="Normal 5" xfId="65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 2 2" xfId="6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08"/>
  <sheetViews>
    <sheetView tabSelected="1" workbookViewId="0">
      <pane ySplit="6" topLeftCell="A97" activePane="bottomLeft" state="frozen"/>
      <selection activeCell="AS9" sqref="AS9:AU158"/>
      <selection pane="bottomLeft" activeCell="U108" sqref="U108"/>
    </sheetView>
  </sheetViews>
  <sheetFormatPr defaultRowHeight="12.75"/>
  <cols>
    <col min="1" max="1" width="7.42578125" style="1" customWidth="1"/>
    <col min="2" max="2" width="13" style="2" customWidth="1"/>
    <col min="3" max="3" width="37.140625" style="1" customWidth="1"/>
    <col min="4" max="4" width="14.28515625" style="1" hidden="1" customWidth="1"/>
    <col min="5" max="6" width="15.28515625" style="1" hidden="1" customWidth="1"/>
    <col min="7" max="7" width="16.140625" style="1" hidden="1" customWidth="1"/>
    <col min="8" max="8" width="14.28515625" style="1" hidden="1" customWidth="1"/>
    <col min="9" max="9" width="15" style="1" hidden="1" customWidth="1"/>
    <col min="10" max="10" width="17" style="1" hidden="1" customWidth="1"/>
    <col min="11" max="12" width="16.140625" style="1" hidden="1" customWidth="1"/>
    <col min="13" max="13" width="14.28515625" style="1" hidden="1" customWidth="1"/>
    <col min="14" max="14" width="15.140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08" width="9.140625" style="1"/>
    <col min="209" max="209" width="12" style="1" customWidth="1"/>
    <col min="210" max="210" width="43.42578125" style="1" customWidth="1"/>
    <col min="211" max="211" width="18.85546875" style="1" customWidth="1"/>
    <col min="212" max="212" width="28" style="1" customWidth="1"/>
    <col min="213" max="464" width="9.140625" style="1"/>
    <col min="465" max="465" width="12" style="1" customWidth="1"/>
    <col min="466" max="466" width="43.42578125" style="1" customWidth="1"/>
    <col min="467" max="467" width="18.85546875" style="1" customWidth="1"/>
    <col min="468" max="468" width="28" style="1" customWidth="1"/>
    <col min="469" max="720" width="9.140625" style="1"/>
    <col min="721" max="721" width="12" style="1" customWidth="1"/>
    <col min="722" max="722" width="43.42578125" style="1" customWidth="1"/>
    <col min="723" max="723" width="18.85546875" style="1" customWidth="1"/>
    <col min="724" max="724" width="28" style="1" customWidth="1"/>
    <col min="725" max="976" width="9.140625" style="1"/>
    <col min="977" max="977" width="12" style="1" customWidth="1"/>
    <col min="978" max="978" width="43.42578125" style="1" customWidth="1"/>
    <col min="979" max="979" width="18.85546875" style="1" customWidth="1"/>
    <col min="980" max="980" width="28" style="1" customWidth="1"/>
    <col min="981" max="1232" width="9.140625" style="1"/>
    <col min="1233" max="1233" width="12" style="1" customWidth="1"/>
    <col min="1234" max="1234" width="43.42578125" style="1" customWidth="1"/>
    <col min="1235" max="1235" width="18.85546875" style="1" customWidth="1"/>
    <col min="1236" max="1236" width="28" style="1" customWidth="1"/>
    <col min="1237" max="1488" width="9.140625" style="1"/>
    <col min="1489" max="1489" width="12" style="1" customWidth="1"/>
    <col min="1490" max="1490" width="43.42578125" style="1" customWidth="1"/>
    <col min="1491" max="1491" width="18.85546875" style="1" customWidth="1"/>
    <col min="1492" max="1492" width="28" style="1" customWidth="1"/>
    <col min="1493" max="1744" width="9.140625" style="1"/>
    <col min="1745" max="1745" width="12" style="1" customWidth="1"/>
    <col min="1746" max="1746" width="43.42578125" style="1" customWidth="1"/>
    <col min="1747" max="1747" width="18.85546875" style="1" customWidth="1"/>
    <col min="1748" max="1748" width="28" style="1" customWidth="1"/>
    <col min="1749" max="2000" width="9.140625" style="1"/>
    <col min="2001" max="2001" width="12" style="1" customWidth="1"/>
    <col min="2002" max="2002" width="43.42578125" style="1" customWidth="1"/>
    <col min="2003" max="2003" width="18.85546875" style="1" customWidth="1"/>
    <col min="2004" max="2004" width="28" style="1" customWidth="1"/>
    <col min="2005" max="2256" width="9.140625" style="1"/>
    <col min="2257" max="2257" width="12" style="1" customWidth="1"/>
    <col min="2258" max="2258" width="43.42578125" style="1" customWidth="1"/>
    <col min="2259" max="2259" width="18.85546875" style="1" customWidth="1"/>
    <col min="2260" max="2260" width="28" style="1" customWidth="1"/>
    <col min="2261" max="2512" width="9.140625" style="1"/>
    <col min="2513" max="2513" width="12" style="1" customWidth="1"/>
    <col min="2514" max="2514" width="43.42578125" style="1" customWidth="1"/>
    <col min="2515" max="2515" width="18.85546875" style="1" customWidth="1"/>
    <col min="2516" max="2516" width="28" style="1" customWidth="1"/>
    <col min="2517" max="2768" width="9.140625" style="1"/>
    <col min="2769" max="2769" width="12" style="1" customWidth="1"/>
    <col min="2770" max="2770" width="43.42578125" style="1" customWidth="1"/>
    <col min="2771" max="2771" width="18.85546875" style="1" customWidth="1"/>
    <col min="2772" max="2772" width="28" style="1" customWidth="1"/>
    <col min="2773" max="3024" width="9.140625" style="1"/>
    <col min="3025" max="3025" width="12" style="1" customWidth="1"/>
    <col min="3026" max="3026" width="43.42578125" style="1" customWidth="1"/>
    <col min="3027" max="3027" width="18.85546875" style="1" customWidth="1"/>
    <col min="3028" max="3028" width="28" style="1" customWidth="1"/>
    <col min="3029" max="3280" width="9.140625" style="1"/>
    <col min="3281" max="3281" width="12" style="1" customWidth="1"/>
    <col min="3282" max="3282" width="43.42578125" style="1" customWidth="1"/>
    <col min="3283" max="3283" width="18.85546875" style="1" customWidth="1"/>
    <col min="3284" max="3284" width="28" style="1" customWidth="1"/>
    <col min="3285" max="3536" width="9.140625" style="1"/>
    <col min="3537" max="3537" width="12" style="1" customWidth="1"/>
    <col min="3538" max="3538" width="43.42578125" style="1" customWidth="1"/>
    <col min="3539" max="3539" width="18.85546875" style="1" customWidth="1"/>
    <col min="3540" max="3540" width="28" style="1" customWidth="1"/>
    <col min="3541" max="3792" width="9.140625" style="1"/>
    <col min="3793" max="3793" width="12" style="1" customWidth="1"/>
    <col min="3794" max="3794" width="43.42578125" style="1" customWidth="1"/>
    <col min="3795" max="3795" width="18.85546875" style="1" customWidth="1"/>
    <col min="3796" max="3796" width="28" style="1" customWidth="1"/>
    <col min="3797" max="4048" width="9.140625" style="1"/>
    <col min="4049" max="4049" width="12" style="1" customWidth="1"/>
    <col min="4050" max="4050" width="43.42578125" style="1" customWidth="1"/>
    <col min="4051" max="4051" width="18.85546875" style="1" customWidth="1"/>
    <col min="4052" max="4052" width="28" style="1" customWidth="1"/>
    <col min="4053" max="4304" width="9.140625" style="1"/>
    <col min="4305" max="4305" width="12" style="1" customWidth="1"/>
    <col min="4306" max="4306" width="43.42578125" style="1" customWidth="1"/>
    <col min="4307" max="4307" width="18.85546875" style="1" customWidth="1"/>
    <col min="4308" max="4308" width="28" style="1" customWidth="1"/>
    <col min="4309" max="4560" width="9.140625" style="1"/>
    <col min="4561" max="4561" width="12" style="1" customWidth="1"/>
    <col min="4562" max="4562" width="43.42578125" style="1" customWidth="1"/>
    <col min="4563" max="4563" width="18.85546875" style="1" customWidth="1"/>
    <col min="4564" max="4564" width="28" style="1" customWidth="1"/>
    <col min="4565" max="4816" width="9.140625" style="1"/>
    <col min="4817" max="4817" width="12" style="1" customWidth="1"/>
    <col min="4818" max="4818" width="43.42578125" style="1" customWidth="1"/>
    <col min="4819" max="4819" width="18.85546875" style="1" customWidth="1"/>
    <col min="4820" max="4820" width="28" style="1" customWidth="1"/>
    <col min="4821" max="5072" width="9.140625" style="1"/>
    <col min="5073" max="5073" width="12" style="1" customWidth="1"/>
    <col min="5074" max="5074" width="43.42578125" style="1" customWidth="1"/>
    <col min="5075" max="5075" width="18.85546875" style="1" customWidth="1"/>
    <col min="5076" max="5076" width="28" style="1" customWidth="1"/>
    <col min="5077" max="5328" width="9.140625" style="1"/>
    <col min="5329" max="5329" width="12" style="1" customWidth="1"/>
    <col min="5330" max="5330" width="43.42578125" style="1" customWidth="1"/>
    <col min="5331" max="5331" width="18.85546875" style="1" customWidth="1"/>
    <col min="5332" max="5332" width="28" style="1" customWidth="1"/>
    <col min="5333" max="5584" width="9.140625" style="1"/>
    <col min="5585" max="5585" width="12" style="1" customWidth="1"/>
    <col min="5586" max="5586" width="43.42578125" style="1" customWidth="1"/>
    <col min="5587" max="5587" width="18.85546875" style="1" customWidth="1"/>
    <col min="5588" max="5588" width="28" style="1" customWidth="1"/>
    <col min="5589" max="5840" width="9.140625" style="1"/>
    <col min="5841" max="5841" width="12" style="1" customWidth="1"/>
    <col min="5842" max="5842" width="43.42578125" style="1" customWidth="1"/>
    <col min="5843" max="5843" width="18.85546875" style="1" customWidth="1"/>
    <col min="5844" max="5844" width="28" style="1" customWidth="1"/>
    <col min="5845" max="6096" width="9.140625" style="1"/>
    <col min="6097" max="6097" width="12" style="1" customWidth="1"/>
    <col min="6098" max="6098" width="43.42578125" style="1" customWidth="1"/>
    <col min="6099" max="6099" width="18.85546875" style="1" customWidth="1"/>
    <col min="6100" max="6100" width="28" style="1" customWidth="1"/>
    <col min="6101" max="6352" width="9.140625" style="1"/>
    <col min="6353" max="6353" width="12" style="1" customWidth="1"/>
    <col min="6354" max="6354" width="43.42578125" style="1" customWidth="1"/>
    <col min="6355" max="6355" width="18.85546875" style="1" customWidth="1"/>
    <col min="6356" max="6356" width="28" style="1" customWidth="1"/>
    <col min="6357" max="6608" width="9.140625" style="1"/>
    <col min="6609" max="6609" width="12" style="1" customWidth="1"/>
    <col min="6610" max="6610" width="43.42578125" style="1" customWidth="1"/>
    <col min="6611" max="6611" width="18.85546875" style="1" customWidth="1"/>
    <col min="6612" max="6612" width="28" style="1" customWidth="1"/>
    <col min="6613" max="6864" width="9.140625" style="1"/>
    <col min="6865" max="6865" width="12" style="1" customWidth="1"/>
    <col min="6866" max="6866" width="43.42578125" style="1" customWidth="1"/>
    <col min="6867" max="6867" width="18.85546875" style="1" customWidth="1"/>
    <col min="6868" max="6868" width="28" style="1" customWidth="1"/>
    <col min="6869" max="7120" width="9.140625" style="1"/>
    <col min="7121" max="7121" width="12" style="1" customWidth="1"/>
    <col min="7122" max="7122" width="43.42578125" style="1" customWidth="1"/>
    <col min="7123" max="7123" width="18.85546875" style="1" customWidth="1"/>
    <col min="7124" max="7124" width="28" style="1" customWidth="1"/>
    <col min="7125" max="7376" width="9.140625" style="1"/>
    <col min="7377" max="7377" width="12" style="1" customWidth="1"/>
    <col min="7378" max="7378" width="43.42578125" style="1" customWidth="1"/>
    <col min="7379" max="7379" width="18.85546875" style="1" customWidth="1"/>
    <col min="7380" max="7380" width="28" style="1" customWidth="1"/>
    <col min="7381" max="7632" width="9.140625" style="1"/>
    <col min="7633" max="7633" width="12" style="1" customWidth="1"/>
    <col min="7634" max="7634" width="43.42578125" style="1" customWidth="1"/>
    <col min="7635" max="7635" width="18.85546875" style="1" customWidth="1"/>
    <col min="7636" max="7636" width="28" style="1" customWidth="1"/>
    <col min="7637" max="7888" width="9.140625" style="1"/>
    <col min="7889" max="7889" width="12" style="1" customWidth="1"/>
    <col min="7890" max="7890" width="43.42578125" style="1" customWidth="1"/>
    <col min="7891" max="7891" width="18.85546875" style="1" customWidth="1"/>
    <col min="7892" max="7892" width="28" style="1" customWidth="1"/>
    <col min="7893" max="8144" width="9.140625" style="1"/>
    <col min="8145" max="8145" width="12" style="1" customWidth="1"/>
    <col min="8146" max="8146" width="43.42578125" style="1" customWidth="1"/>
    <col min="8147" max="8147" width="18.85546875" style="1" customWidth="1"/>
    <col min="8148" max="8148" width="28" style="1" customWidth="1"/>
    <col min="8149" max="8400" width="9.140625" style="1"/>
    <col min="8401" max="8401" width="12" style="1" customWidth="1"/>
    <col min="8402" max="8402" width="43.42578125" style="1" customWidth="1"/>
    <col min="8403" max="8403" width="18.85546875" style="1" customWidth="1"/>
    <col min="8404" max="8404" width="28" style="1" customWidth="1"/>
    <col min="8405" max="8656" width="9.140625" style="1"/>
    <col min="8657" max="8657" width="12" style="1" customWidth="1"/>
    <col min="8658" max="8658" width="43.42578125" style="1" customWidth="1"/>
    <col min="8659" max="8659" width="18.85546875" style="1" customWidth="1"/>
    <col min="8660" max="8660" width="28" style="1" customWidth="1"/>
    <col min="8661" max="8912" width="9.140625" style="1"/>
    <col min="8913" max="8913" width="12" style="1" customWidth="1"/>
    <col min="8914" max="8914" width="43.42578125" style="1" customWidth="1"/>
    <col min="8915" max="8915" width="18.85546875" style="1" customWidth="1"/>
    <col min="8916" max="8916" width="28" style="1" customWidth="1"/>
    <col min="8917" max="9168" width="9.140625" style="1"/>
    <col min="9169" max="9169" width="12" style="1" customWidth="1"/>
    <col min="9170" max="9170" width="43.42578125" style="1" customWidth="1"/>
    <col min="9171" max="9171" width="18.85546875" style="1" customWidth="1"/>
    <col min="9172" max="9172" width="28" style="1" customWidth="1"/>
    <col min="9173" max="9424" width="9.140625" style="1"/>
    <col min="9425" max="9425" width="12" style="1" customWidth="1"/>
    <col min="9426" max="9426" width="43.42578125" style="1" customWidth="1"/>
    <col min="9427" max="9427" width="18.85546875" style="1" customWidth="1"/>
    <col min="9428" max="9428" width="28" style="1" customWidth="1"/>
    <col min="9429" max="9680" width="9.140625" style="1"/>
    <col min="9681" max="9681" width="12" style="1" customWidth="1"/>
    <col min="9682" max="9682" width="43.42578125" style="1" customWidth="1"/>
    <col min="9683" max="9683" width="18.85546875" style="1" customWidth="1"/>
    <col min="9684" max="9684" width="28" style="1" customWidth="1"/>
    <col min="9685" max="9936" width="9.140625" style="1"/>
    <col min="9937" max="9937" width="12" style="1" customWidth="1"/>
    <col min="9938" max="9938" width="43.42578125" style="1" customWidth="1"/>
    <col min="9939" max="9939" width="18.85546875" style="1" customWidth="1"/>
    <col min="9940" max="9940" width="28" style="1" customWidth="1"/>
    <col min="9941" max="10192" width="9.140625" style="1"/>
    <col min="10193" max="10193" width="12" style="1" customWidth="1"/>
    <col min="10194" max="10194" width="43.42578125" style="1" customWidth="1"/>
    <col min="10195" max="10195" width="18.85546875" style="1" customWidth="1"/>
    <col min="10196" max="10196" width="28" style="1" customWidth="1"/>
    <col min="10197" max="10448" width="9.140625" style="1"/>
    <col min="10449" max="10449" width="12" style="1" customWidth="1"/>
    <col min="10450" max="10450" width="43.42578125" style="1" customWidth="1"/>
    <col min="10451" max="10451" width="18.85546875" style="1" customWidth="1"/>
    <col min="10452" max="10452" width="28" style="1" customWidth="1"/>
    <col min="10453" max="10704" width="9.140625" style="1"/>
    <col min="10705" max="10705" width="12" style="1" customWidth="1"/>
    <col min="10706" max="10706" width="43.42578125" style="1" customWidth="1"/>
    <col min="10707" max="10707" width="18.85546875" style="1" customWidth="1"/>
    <col min="10708" max="10708" width="28" style="1" customWidth="1"/>
    <col min="10709" max="10960" width="9.140625" style="1"/>
    <col min="10961" max="10961" width="12" style="1" customWidth="1"/>
    <col min="10962" max="10962" width="43.42578125" style="1" customWidth="1"/>
    <col min="10963" max="10963" width="18.85546875" style="1" customWidth="1"/>
    <col min="10964" max="10964" width="28" style="1" customWidth="1"/>
    <col min="10965" max="11216" width="9.140625" style="1"/>
    <col min="11217" max="11217" width="12" style="1" customWidth="1"/>
    <col min="11218" max="11218" width="43.42578125" style="1" customWidth="1"/>
    <col min="11219" max="11219" width="18.85546875" style="1" customWidth="1"/>
    <col min="11220" max="11220" width="28" style="1" customWidth="1"/>
    <col min="11221" max="11472" width="9.140625" style="1"/>
    <col min="11473" max="11473" width="12" style="1" customWidth="1"/>
    <col min="11474" max="11474" width="43.42578125" style="1" customWidth="1"/>
    <col min="11475" max="11475" width="18.85546875" style="1" customWidth="1"/>
    <col min="11476" max="11476" width="28" style="1" customWidth="1"/>
    <col min="11477" max="11728" width="9.140625" style="1"/>
    <col min="11729" max="11729" width="12" style="1" customWidth="1"/>
    <col min="11730" max="11730" width="43.42578125" style="1" customWidth="1"/>
    <col min="11731" max="11731" width="18.85546875" style="1" customWidth="1"/>
    <col min="11732" max="11732" width="28" style="1" customWidth="1"/>
    <col min="11733" max="11984" width="9.140625" style="1"/>
    <col min="11985" max="11985" width="12" style="1" customWidth="1"/>
    <col min="11986" max="11986" width="43.42578125" style="1" customWidth="1"/>
    <col min="11987" max="11987" width="18.85546875" style="1" customWidth="1"/>
    <col min="11988" max="11988" width="28" style="1" customWidth="1"/>
    <col min="11989" max="12240" width="9.140625" style="1"/>
    <col min="12241" max="12241" width="12" style="1" customWidth="1"/>
    <col min="12242" max="12242" width="43.42578125" style="1" customWidth="1"/>
    <col min="12243" max="12243" width="18.85546875" style="1" customWidth="1"/>
    <col min="12244" max="12244" width="28" style="1" customWidth="1"/>
    <col min="12245" max="12496" width="9.140625" style="1"/>
    <col min="12497" max="12497" width="12" style="1" customWidth="1"/>
    <col min="12498" max="12498" width="43.42578125" style="1" customWidth="1"/>
    <col min="12499" max="12499" width="18.85546875" style="1" customWidth="1"/>
    <col min="12500" max="12500" width="28" style="1" customWidth="1"/>
    <col min="12501" max="12752" width="9.140625" style="1"/>
    <col min="12753" max="12753" width="12" style="1" customWidth="1"/>
    <col min="12754" max="12754" width="43.42578125" style="1" customWidth="1"/>
    <col min="12755" max="12755" width="18.85546875" style="1" customWidth="1"/>
    <col min="12756" max="12756" width="28" style="1" customWidth="1"/>
    <col min="12757" max="13008" width="9.140625" style="1"/>
    <col min="13009" max="13009" width="12" style="1" customWidth="1"/>
    <col min="13010" max="13010" width="43.42578125" style="1" customWidth="1"/>
    <col min="13011" max="13011" width="18.85546875" style="1" customWidth="1"/>
    <col min="13012" max="13012" width="28" style="1" customWidth="1"/>
    <col min="13013" max="13264" width="9.140625" style="1"/>
    <col min="13265" max="13265" width="12" style="1" customWidth="1"/>
    <col min="13266" max="13266" width="43.42578125" style="1" customWidth="1"/>
    <col min="13267" max="13267" width="18.85546875" style="1" customWidth="1"/>
    <col min="13268" max="13268" width="28" style="1" customWidth="1"/>
    <col min="13269" max="13520" width="9.140625" style="1"/>
    <col min="13521" max="13521" width="12" style="1" customWidth="1"/>
    <col min="13522" max="13522" width="43.42578125" style="1" customWidth="1"/>
    <col min="13523" max="13523" width="18.85546875" style="1" customWidth="1"/>
    <col min="13524" max="13524" width="28" style="1" customWidth="1"/>
    <col min="13525" max="13776" width="9.140625" style="1"/>
    <col min="13777" max="13777" width="12" style="1" customWidth="1"/>
    <col min="13778" max="13778" width="43.42578125" style="1" customWidth="1"/>
    <col min="13779" max="13779" width="18.85546875" style="1" customWidth="1"/>
    <col min="13780" max="13780" width="28" style="1" customWidth="1"/>
    <col min="13781" max="14032" width="9.140625" style="1"/>
    <col min="14033" max="14033" width="12" style="1" customWidth="1"/>
    <col min="14034" max="14034" width="43.42578125" style="1" customWidth="1"/>
    <col min="14035" max="14035" width="18.85546875" style="1" customWidth="1"/>
    <col min="14036" max="14036" width="28" style="1" customWidth="1"/>
    <col min="14037" max="14288" width="9.140625" style="1"/>
    <col min="14289" max="14289" width="12" style="1" customWidth="1"/>
    <col min="14290" max="14290" width="43.42578125" style="1" customWidth="1"/>
    <col min="14291" max="14291" width="18.85546875" style="1" customWidth="1"/>
    <col min="14292" max="14292" width="28" style="1" customWidth="1"/>
    <col min="14293" max="14544" width="9.140625" style="1"/>
    <col min="14545" max="14545" width="12" style="1" customWidth="1"/>
    <col min="14546" max="14546" width="43.42578125" style="1" customWidth="1"/>
    <col min="14547" max="14547" width="18.85546875" style="1" customWidth="1"/>
    <col min="14548" max="14548" width="28" style="1" customWidth="1"/>
    <col min="14549" max="14800" width="9.140625" style="1"/>
    <col min="14801" max="14801" width="12" style="1" customWidth="1"/>
    <col min="14802" max="14802" width="43.42578125" style="1" customWidth="1"/>
    <col min="14803" max="14803" width="18.85546875" style="1" customWidth="1"/>
    <col min="14804" max="14804" width="28" style="1" customWidth="1"/>
    <col min="14805" max="15056" width="9.140625" style="1"/>
    <col min="15057" max="15057" width="12" style="1" customWidth="1"/>
    <col min="15058" max="15058" width="43.42578125" style="1" customWidth="1"/>
    <col min="15059" max="15059" width="18.85546875" style="1" customWidth="1"/>
    <col min="15060" max="15060" width="28" style="1" customWidth="1"/>
    <col min="15061" max="15312" width="9.140625" style="1"/>
    <col min="15313" max="15313" width="12" style="1" customWidth="1"/>
    <col min="15314" max="15314" width="43.42578125" style="1" customWidth="1"/>
    <col min="15315" max="15315" width="18.85546875" style="1" customWidth="1"/>
    <col min="15316" max="15316" width="28" style="1" customWidth="1"/>
    <col min="15317" max="15568" width="9.140625" style="1"/>
    <col min="15569" max="15569" width="12" style="1" customWidth="1"/>
    <col min="15570" max="15570" width="43.42578125" style="1" customWidth="1"/>
    <col min="15571" max="15571" width="18.85546875" style="1" customWidth="1"/>
    <col min="15572" max="15572" width="28" style="1" customWidth="1"/>
    <col min="15573" max="15824" width="9.140625" style="1"/>
    <col min="15825" max="15825" width="12" style="1" customWidth="1"/>
    <col min="15826" max="15826" width="43.42578125" style="1" customWidth="1"/>
    <col min="15827" max="15827" width="18.85546875" style="1" customWidth="1"/>
    <col min="15828" max="15828" width="28" style="1" customWidth="1"/>
    <col min="15829" max="16080" width="9.140625" style="1"/>
    <col min="16081" max="16081" width="12" style="1" customWidth="1"/>
    <col min="16082" max="16082" width="43.42578125" style="1" customWidth="1"/>
    <col min="16083" max="16083" width="18.85546875" style="1" customWidth="1"/>
    <col min="16084" max="16084" width="28" style="1" customWidth="1"/>
    <col min="16085" max="16384" width="9.140625" style="1"/>
  </cols>
  <sheetData>
    <row r="1" spans="1:21">
      <c r="C1" s="3" t="s">
        <v>0</v>
      </c>
    </row>
    <row r="2" spans="1:21">
      <c r="B2" s="4"/>
      <c r="C2" s="5" t="s">
        <v>1</v>
      </c>
    </row>
    <row r="3" spans="1:21" ht="15">
      <c r="A3" s="3"/>
      <c r="B3" s="4"/>
      <c r="C3" s="6"/>
    </row>
    <row r="4" spans="1:21" ht="15">
      <c r="A4" s="3"/>
      <c r="B4" s="4"/>
      <c r="C4" s="7"/>
    </row>
    <row r="5" spans="1:21" ht="15">
      <c r="A5" s="3"/>
      <c r="B5" s="4"/>
      <c r="C5" s="7"/>
    </row>
    <row r="6" spans="1:21" s="3" customFormat="1" ht="31.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3">
        <v>43313</v>
      </c>
      <c r="O6" s="13">
        <v>43344</v>
      </c>
      <c r="P6" s="11" t="s">
        <v>15</v>
      </c>
      <c r="Q6" s="13">
        <v>43374</v>
      </c>
      <c r="R6" s="13">
        <v>43405</v>
      </c>
      <c r="S6" s="13">
        <v>43435</v>
      </c>
      <c r="T6" s="11" t="s">
        <v>16</v>
      </c>
      <c r="U6" s="11" t="s">
        <v>17</v>
      </c>
    </row>
    <row r="7" spans="1:21" s="20" customFormat="1" ht="15">
      <c r="A7" s="14">
        <v>1</v>
      </c>
      <c r="B7" s="15">
        <v>31</v>
      </c>
      <c r="C7" s="16" t="s">
        <v>18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18">
        <v>1325</v>
      </c>
      <c r="I7" s="19">
        <v>2425</v>
      </c>
      <c r="J7" s="19">
        <v>2600</v>
      </c>
      <c r="K7" s="18">
        <f>H7+I7+J7</f>
        <v>6350</v>
      </c>
      <c r="L7" s="18">
        <f>D7+E7+F7+H7+I7+J7</f>
        <v>16050</v>
      </c>
      <c r="M7" s="19">
        <v>2458</v>
      </c>
      <c r="N7" s="19">
        <v>2458</v>
      </c>
      <c r="O7" s="19">
        <v>2458</v>
      </c>
      <c r="P7" s="19">
        <f t="shared" ref="P7:P70" si="0">SUM(M7:O7)</f>
        <v>7374</v>
      </c>
      <c r="Q7" s="19">
        <v>2458</v>
      </c>
      <c r="R7" s="19">
        <v>2458</v>
      </c>
      <c r="S7" s="19">
        <v>689.23999999999978</v>
      </c>
      <c r="T7" s="19">
        <f>SUM(Q7:S7)</f>
        <v>5605.24</v>
      </c>
      <c r="U7" s="19">
        <f>S7+R7+Q7+O7+N7+M7+J7+I7+H7+F7+E7+D7</f>
        <v>29029.239999999998</v>
      </c>
    </row>
    <row r="8" spans="1:21" s="20" customFormat="1" ht="15">
      <c r="A8" s="14">
        <v>2</v>
      </c>
      <c r="B8" s="15">
        <v>70</v>
      </c>
      <c r="C8" s="16" t="s">
        <v>19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18">
        <v>6120</v>
      </c>
      <c r="I8" s="19">
        <v>7780</v>
      </c>
      <c r="J8" s="19">
        <v>6420</v>
      </c>
      <c r="K8" s="18">
        <f t="shared" ref="K8:K71" si="2">H8+I8+J8</f>
        <v>20320</v>
      </c>
      <c r="L8" s="18">
        <f t="shared" ref="L8:L71" si="3">D8+E8+F8+H8+I8+J8</f>
        <v>43420</v>
      </c>
      <c r="M8" s="19">
        <v>21600</v>
      </c>
      <c r="N8" s="19">
        <v>21353.83</v>
      </c>
      <c r="O8" s="19">
        <v>6054</v>
      </c>
      <c r="P8" s="19">
        <f t="shared" si="0"/>
        <v>49007.83</v>
      </c>
      <c r="Q8" s="19">
        <v>6054</v>
      </c>
      <c r="R8" s="19">
        <v>6054</v>
      </c>
      <c r="S8" s="19">
        <v>1696.0499999999993</v>
      </c>
      <c r="T8" s="19">
        <f t="shared" ref="T8:T71" si="4">SUM(Q8:S8)</f>
        <v>13804.05</v>
      </c>
      <c r="U8" s="19">
        <f t="shared" ref="U8:U71" si="5">S8+R8+Q8+O8+N8+M8+J8+I8+H8+F8+E8+D8</f>
        <v>106231.88</v>
      </c>
    </row>
    <row r="9" spans="1:21" s="20" customFormat="1" ht="15">
      <c r="A9" s="14">
        <v>3</v>
      </c>
      <c r="B9" s="15">
        <v>116</v>
      </c>
      <c r="C9" s="14" t="s">
        <v>20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18">
        <v>1160</v>
      </c>
      <c r="I9" s="19">
        <v>1070</v>
      </c>
      <c r="J9" s="19">
        <v>480</v>
      </c>
      <c r="K9" s="18">
        <f t="shared" si="2"/>
        <v>2710</v>
      </c>
      <c r="L9" s="18">
        <f t="shared" si="3"/>
        <v>6270</v>
      </c>
      <c r="M9" s="19">
        <v>3213</v>
      </c>
      <c r="N9" s="19">
        <v>3213</v>
      </c>
      <c r="O9" s="19">
        <v>3213</v>
      </c>
      <c r="P9" s="19">
        <f t="shared" si="0"/>
        <v>9639</v>
      </c>
      <c r="Q9" s="19">
        <v>3213</v>
      </c>
      <c r="R9" s="19">
        <v>3213</v>
      </c>
      <c r="S9" s="19">
        <v>898.84999999999854</v>
      </c>
      <c r="T9" s="19">
        <f t="shared" si="4"/>
        <v>7324.8499999999985</v>
      </c>
      <c r="U9" s="19">
        <f t="shared" si="5"/>
        <v>23233.85</v>
      </c>
    </row>
    <row r="10" spans="1:21" s="20" customFormat="1" ht="15">
      <c r="A10" s="14">
        <v>4</v>
      </c>
      <c r="B10" s="15">
        <v>117</v>
      </c>
      <c r="C10" s="14" t="s">
        <v>21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18">
        <v>8010</v>
      </c>
      <c r="I10" s="19">
        <v>12500</v>
      </c>
      <c r="J10" s="19">
        <v>12260</v>
      </c>
      <c r="K10" s="18">
        <f t="shared" si="2"/>
        <v>32770</v>
      </c>
      <c r="L10" s="18">
        <f t="shared" si="3"/>
        <v>59900</v>
      </c>
      <c r="M10" s="19">
        <v>13478</v>
      </c>
      <c r="N10" s="19">
        <v>13478</v>
      </c>
      <c r="O10" s="19">
        <v>13478</v>
      </c>
      <c r="P10" s="19">
        <f t="shared" si="0"/>
        <v>40434</v>
      </c>
      <c r="Q10" s="19">
        <v>13478</v>
      </c>
      <c r="R10" s="19">
        <v>13478</v>
      </c>
      <c r="S10" s="19">
        <v>3770.1300000000047</v>
      </c>
      <c r="T10" s="19">
        <f t="shared" si="4"/>
        <v>30726.130000000005</v>
      </c>
      <c r="U10" s="19">
        <f t="shared" si="5"/>
        <v>131060.13</v>
      </c>
    </row>
    <row r="11" spans="1:21" s="20" customFormat="1" ht="15">
      <c r="A11" s="14">
        <v>5</v>
      </c>
      <c r="B11" s="15">
        <v>135</v>
      </c>
      <c r="C11" s="16" t="s">
        <v>22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18">
        <v>2645</v>
      </c>
      <c r="I11" s="19">
        <v>3000</v>
      </c>
      <c r="J11" s="19">
        <v>2640</v>
      </c>
      <c r="K11" s="18">
        <f t="shared" si="2"/>
        <v>8285</v>
      </c>
      <c r="L11" s="18">
        <f t="shared" si="3"/>
        <v>20460</v>
      </c>
      <c r="M11" s="19">
        <v>3581</v>
      </c>
      <c r="N11" s="19">
        <v>3581</v>
      </c>
      <c r="O11" s="19">
        <v>3581</v>
      </c>
      <c r="P11" s="19">
        <f t="shared" si="0"/>
        <v>10743</v>
      </c>
      <c r="Q11" s="19">
        <v>3581</v>
      </c>
      <c r="R11" s="19">
        <v>3581</v>
      </c>
      <c r="S11" s="19">
        <v>1003.7900000000009</v>
      </c>
      <c r="T11" s="19">
        <f t="shared" si="4"/>
        <v>8165.7900000000009</v>
      </c>
      <c r="U11" s="19">
        <f t="shared" si="5"/>
        <v>39368.79</v>
      </c>
    </row>
    <row r="12" spans="1:21" s="20" customFormat="1" ht="15">
      <c r="A12" s="14">
        <v>6</v>
      </c>
      <c r="B12" s="15">
        <v>141</v>
      </c>
      <c r="C12" s="16" t="s">
        <v>23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18">
        <v>3000</v>
      </c>
      <c r="I12" s="19">
        <v>3960</v>
      </c>
      <c r="J12" s="19">
        <v>3540</v>
      </c>
      <c r="K12" s="18">
        <f t="shared" si="2"/>
        <v>10500</v>
      </c>
      <c r="L12" s="18">
        <f t="shared" si="3"/>
        <v>19560</v>
      </c>
      <c r="M12" s="19">
        <v>7200</v>
      </c>
      <c r="N12" s="19">
        <v>7200</v>
      </c>
      <c r="O12" s="19">
        <v>7200</v>
      </c>
      <c r="P12" s="19">
        <f t="shared" si="0"/>
        <v>21600</v>
      </c>
      <c r="Q12" s="19">
        <v>7200</v>
      </c>
      <c r="R12" s="19">
        <v>4151.8099999999995</v>
      </c>
      <c r="S12" s="19">
        <v>933.59000000000015</v>
      </c>
      <c r="T12" s="19">
        <f t="shared" si="4"/>
        <v>12285.4</v>
      </c>
      <c r="U12" s="19">
        <f t="shared" si="5"/>
        <v>53445.4</v>
      </c>
    </row>
    <row r="13" spans="1:21" s="20" customFormat="1" ht="15">
      <c r="A13" s="14">
        <v>7</v>
      </c>
      <c r="B13" s="15">
        <v>182</v>
      </c>
      <c r="C13" s="16" t="s">
        <v>24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18">
        <v>3410</v>
      </c>
      <c r="I13" s="19">
        <v>4130</v>
      </c>
      <c r="J13" s="19">
        <v>4095</v>
      </c>
      <c r="K13" s="18">
        <f t="shared" si="2"/>
        <v>11635</v>
      </c>
      <c r="L13" s="18">
        <f t="shared" si="3"/>
        <v>22950</v>
      </c>
      <c r="M13" s="19">
        <v>3913</v>
      </c>
      <c r="N13" s="19">
        <v>3913</v>
      </c>
      <c r="O13" s="19">
        <v>3913</v>
      </c>
      <c r="P13" s="19">
        <f t="shared" si="0"/>
        <v>11739</v>
      </c>
      <c r="Q13" s="19">
        <v>3913</v>
      </c>
      <c r="R13" s="19">
        <v>3913</v>
      </c>
      <c r="S13" s="19">
        <v>1093.6699999999983</v>
      </c>
      <c r="T13" s="19">
        <f t="shared" si="4"/>
        <v>8919.6699999999983</v>
      </c>
      <c r="U13" s="19">
        <f t="shared" si="5"/>
        <v>43608.67</v>
      </c>
    </row>
    <row r="14" spans="1:21" s="20" customFormat="1" ht="15">
      <c r="A14" s="14">
        <v>8</v>
      </c>
      <c r="B14" s="15">
        <v>184</v>
      </c>
      <c r="C14" s="16" t="s">
        <v>25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18">
        <v>9725</v>
      </c>
      <c r="I14" s="19">
        <v>10605</v>
      </c>
      <c r="J14" s="19">
        <v>10635</v>
      </c>
      <c r="K14" s="18">
        <f t="shared" si="2"/>
        <v>30965</v>
      </c>
      <c r="L14" s="18">
        <f t="shared" si="3"/>
        <v>63745</v>
      </c>
      <c r="M14" s="19">
        <v>31680</v>
      </c>
      <c r="N14" s="19">
        <v>31680</v>
      </c>
      <c r="O14" s="19">
        <v>10912.410000000003</v>
      </c>
      <c r="P14" s="19">
        <f t="shared" si="0"/>
        <v>74272.41</v>
      </c>
      <c r="Q14" s="19">
        <v>9378</v>
      </c>
      <c r="R14" s="19">
        <v>9378</v>
      </c>
      <c r="S14" s="19">
        <v>2625.0599999999977</v>
      </c>
      <c r="T14" s="19">
        <f t="shared" si="4"/>
        <v>21381.059999999998</v>
      </c>
      <c r="U14" s="19">
        <f t="shared" si="5"/>
        <v>159398.47</v>
      </c>
    </row>
    <row r="15" spans="1:21" s="20" customFormat="1" ht="15">
      <c r="A15" s="14">
        <v>9</v>
      </c>
      <c r="B15" s="15">
        <v>186</v>
      </c>
      <c r="C15" s="16" t="s">
        <v>26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1">
        <v>7390</v>
      </c>
      <c r="I15" s="19">
        <v>7375</v>
      </c>
      <c r="J15" s="19">
        <v>4045</v>
      </c>
      <c r="K15" s="18">
        <f t="shared" si="2"/>
        <v>18810</v>
      </c>
      <c r="L15" s="18">
        <f t="shared" si="3"/>
        <v>50580</v>
      </c>
      <c r="M15" s="19">
        <v>9094</v>
      </c>
      <c r="N15" s="19">
        <v>9094</v>
      </c>
      <c r="O15" s="19">
        <v>9094</v>
      </c>
      <c r="P15" s="19">
        <f t="shared" si="0"/>
        <v>27282</v>
      </c>
      <c r="Q15" s="19">
        <v>9094</v>
      </c>
      <c r="R15" s="19">
        <v>9094</v>
      </c>
      <c r="S15" s="19">
        <v>2545.9499999999971</v>
      </c>
      <c r="T15" s="19">
        <f t="shared" si="4"/>
        <v>20733.949999999997</v>
      </c>
      <c r="U15" s="19">
        <f t="shared" si="5"/>
        <v>98595.95</v>
      </c>
    </row>
    <row r="16" spans="1:21" s="20" customFormat="1" ht="15">
      <c r="A16" s="14">
        <v>10</v>
      </c>
      <c r="B16" s="15">
        <v>190</v>
      </c>
      <c r="C16" s="22" t="s">
        <v>27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1">
        <v>3800</v>
      </c>
      <c r="I16" s="19">
        <v>4050</v>
      </c>
      <c r="J16" s="19">
        <v>3600</v>
      </c>
      <c r="K16" s="18">
        <f t="shared" si="2"/>
        <v>11450</v>
      </c>
      <c r="L16" s="18">
        <f t="shared" si="3"/>
        <v>23450</v>
      </c>
      <c r="M16" s="19">
        <v>6000</v>
      </c>
      <c r="N16" s="19">
        <v>6000</v>
      </c>
      <c r="O16" s="19">
        <v>6000</v>
      </c>
      <c r="P16" s="19">
        <f t="shared" si="0"/>
        <v>18000</v>
      </c>
      <c r="Q16" s="19">
        <v>6000</v>
      </c>
      <c r="R16" s="19">
        <v>6000</v>
      </c>
      <c r="S16" s="19">
        <v>908.90000000000146</v>
      </c>
      <c r="T16" s="19">
        <f t="shared" si="4"/>
        <v>12908.900000000001</v>
      </c>
      <c r="U16" s="19">
        <f t="shared" si="5"/>
        <v>54358.9</v>
      </c>
    </row>
    <row r="17" spans="1:21" s="20" customFormat="1" ht="15">
      <c r="A17" s="14">
        <v>11</v>
      </c>
      <c r="B17" s="15">
        <v>199</v>
      </c>
      <c r="C17" s="16" t="s">
        <v>28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1">
        <v>1680</v>
      </c>
      <c r="I17" s="19">
        <v>3720</v>
      </c>
      <c r="J17" s="19">
        <v>3540</v>
      </c>
      <c r="K17" s="18">
        <f t="shared" si="2"/>
        <v>8940</v>
      </c>
      <c r="L17" s="18">
        <f t="shared" si="3"/>
        <v>23540</v>
      </c>
      <c r="M17" s="19">
        <v>3355</v>
      </c>
      <c r="N17" s="19">
        <v>3355</v>
      </c>
      <c r="O17" s="19">
        <v>3355</v>
      </c>
      <c r="P17" s="19">
        <f t="shared" si="0"/>
        <v>10065</v>
      </c>
      <c r="Q17" s="19">
        <v>3355</v>
      </c>
      <c r="R17" s="19">
        <v>3355</v>
      </c>
      <c r="S17" s="19">
        <v>941.18999999999869</v>
      </c>
      <c r="T17" s="19">
        <f t="shared" si="4"/>
        <v>7651.1899999999987</v>
      </c>
      <c r="U17" s="19">
        <f t="shared" si="5"/>
        <v>41256.19</v>
      </c>
    </row>
    <row r="18" spans="1:21" s="20" customFormat="1" ht="15">
      <c r="A18" s="14">
        <v>12</v>
      </c>
      <c r="B18" s="15">
        <v>204</v>
      </c>
      <c r="C18" s="16" t="s">
        <v>29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1">
        <v>4540</v>
      </c>
      <c r="I18" s="19">
        <v>4955</v>
      </c>
      <c r="J18" s="19">
        <v>6775</v>
      </c>
      <c r="K18" s="18">
        <f t="shared" si="2"/>
        <v>16270</v>
      </c>
      <c r="L18" s="18">
        <f t="shared" si="3"/>
        <v>31895</v>
      </c>
      <c r="M18" s="19">
        <v>21600</v>
      </c>
      <c r="N18" s="19">
        <v>14450.39</v>
      </c>
      <c r="O18" s="19">
        <v>5285</v>
      </c>
      <c r="P18" s="19">
        <f t="shared" si="0"/>
        <v>41335.39</v>
      </c>
      <c r="Q18" s="19">
        <v>5285</v>
      </c>
      <c r="R18" s="19">
        <v>5285</v>
      </c>
      <c r="S18" s="19">
        <v>1478.4199999999983</v>
      </c>
      <c r="T18" s="19">
        <f t="shared" si="4"/>
        <v>12048.419999999998</v>
      </c>
      <c r="U18" s="19">
        <f t="shared" si="5"/>
        <v>85278.81</v>
      </c>
    </row>
    <row r="19" spans="1:21" s="20" customFormat="1" ht="15">
      <c r="A19" s="14">
        <v>13</v>
      </c>
      <c r="B19" s="15">
        <v>232</v>
      </c>
      <c r="C19" s="16" t="s">
        <v>30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1">
        <v>6380</v>
      </c>
      <c r="I19" s="19">
        <v>6580</v>
      </c>
      <c r="J19" s="19">
        <v>5900</v>
      </c>
      <c r="K19" s="18">
        <f t="shared" si="2"/>
        <v>18860</v>
      </c>
      <c r="L19" s="18">
        <f t="shared" si="3"/>
        <v>47870</v>
      </c>
      <c r="M19" s="19">
        <v>6210</v>
      </c>
      <c r="N19" s="19">
        <v>6210</v>
      </c>
      <c r="O19" s="19">
        <v>6210</v>
      </c>
      <c r="P19" s="19">
        <f t="shared" si="0"/>
        <v>18630</v>
      </c>
      <c r="Q19" s="19">
        <v>6210</v>
      </c>
      <c r="R19" s="19">
        <v>6210</v>
      </c>
      <c r="S19" s="19">
        <v>1735.260000000002</v>
      </c>
      <c r="T19" s="19">
        <f t="shared" si="4"/>
        <v>14155.260000000002</v>
      </c>
      <c r="U19" s="19">
        <f t="shared" si="5"/>
        <v>80655.260000000009</v>
      </c>
    </row>
    <row r="20" spans="1:21" s="20" customFormat="1" ht="15">
      <c r="A20" s="14">
        <v>14</v>
      </c>
      <c r="B20" s="15">
        <v>237</v>
      </c>
      <c r="C20" s="16" t="s">
        <v>31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1">
        <v>9300</v>
      </c>
      <c r="I20" s="19">
        <v>6540</v>
      </c>
      <c r="J20" s="19">
        <v>12230</v>
      </c>
      <c r="K20" s="18">
        <f t="shared" si="2"/>
        <v>28070</v>
      </c>
      <c r="L20" s="18">
        <f t="shared" si="3"/>
        <v>63130</v>
      </c>
      <c r="M20" s="19">
        <v>16684</v>
      </c>
      <c r="N20" s="23">
        <f>16684-587.23</f>
        <v>16096.77</v>
      </c>
      <c r="O20" s="19">
        <v>16684</v>
      </c>
      <c r="P20" s="19">
        <f t="shared" si="0"/>
        <v>49464.770000000004</v>
      </c>
      <c r="Q20" s="19">
        <v>16684</v>
      </c>
      <c r="R20" s="19">
        <v>16684</v>
      </c>
      <c r="S20" s="19">
        <v>4670.5500000000029</v>
      </c>
      <c r="T20" s="19">
        <f t="shared" si="4"/>
        <v>38038.550000000003</v>
      </c>
      <c r="U20" s="19">
        <f t="shared" si="5"/>
        <v>150633.32</v>
      </c>
    </row>
    <row r="21" spans="1:21" s="20" customFormat="1" ht="15">
      <c r="A21" s="14">
        <v>15</v>
      </c>
      <c r="B21" s="15">
        <v>246</v>
      </c>
      <c r="C21" s="16" t="s">
        <v>32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1">
        <v>1000</v>
      </c>
      <c r="I21" s="19">
        <v>660</v>
      </c>
      <c r="J21" s="19">
        <v>640</v>
      </c>
      <c r="K21" s="18">
        <f t="shared" si="2"/>
        <v>2300</v>
      </c>
      <c r="L21" s="18">
        <f t="shared" si="3"/>
        <v>6180</v>
      </c>
      <c r="M21" s="19">
        <v>632</v>
      </c>
      <c r="N21" s="19">
        <v>632</v>
      </c>
      <c r="O21" s="19">
        <v>632</v>
      </c>
      <c r="P21" s="19">
        <f t="shared" si="0"/>
        <v>1896</v>
      </c>
      <c r="Q21" s="19">
        <v>632</v>
      </c>
      <c r="R21" s="19">
        <v>632</v>
      </c>
      <c r="S21" s="19">
        <v>178.15999999999985</v>
      </c>
      <c r="T21" s="19">
        <f t="shared" si="4"/>
        <v>1442.1599999999999</v>
      </c>
      <c r="U21" s="19">
        <f t="shared" si="5"/>
        <v>9518.16</v>
      </c>
    </row>
    <row r="22" spans="1:21" s="20" customFormat="1" ht="15">
      <c r="A22" s="14">
        <v>16</v>
      </c>
      <c r="B22" s="15">
        <v>280</v>
      </c>
      <c r="C22" s="16" t="s">
        <v>33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1">
        <v>400</v>
      </c>
      <c r="I22" s="19">
        <v>400</v>
      </c>
      <c r="J22" s="19">
        <v>250</v>
      </c>
      <c r="K22" s="18">
        <f t="shared" si="2"/>
        <v>1050</v>
      </c>
      <c r="L22" s="18">
        <f t="shared" si="3"/>
        <v>1600</v>
      </c>
      <c r="M22" s="19">
        <v>4750</v>
      </c>
      <c r="N22" s="19">
        <v>4750</v>
      </c>
      <c r="O22" s="19">
        <v>4750</v>
      </c>
      <c r="P22" s="19">
        <f t="shared" si="0"/>
        <v>14250</v>
      </c>
      <c r="Q22" s="19">
        <v>4750</v>
      </c>
      <c r="R22" s="19">
        <v>4750</v>
      </c>
      <c r="S22" s="19">
        <v>1327.9700000000012</v>
      </c>
      <c r="T22" s="19">
        <f t="shared" si="4"/>
        <v>10827.970000000001</v>
      </c>
      <c r="U22" s="19">
        <f t="shared" si="5"/>
        <v>26677.97</v>
      </c>
    </row>
    <row r="23" spans="1:21" s="20" customFormat="1" ht="15">
      <c r="A23" s="14">
        <v>17</v>
      </c>
      <c r="B23" s="15">
        <v>309</v>
      </c>
      <c r="C23" s="16" t="s">
        <v>34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1">
        <v>3930</v>
      </c>
      <c r="I23" s="19">
        <v>3330</v>
      </c>
      <c r="J23" s="19">
        <v>3020</v>
      </c>
      <c r="K23" s="18">
        <f t="shared" si="2"/>
        <v>10280</v>
      </c>
      <c r="L23" s="18">
        <f t="shared" si="3"/>
        <v>21120</v>
      </c>
      <c r="M23" s="19">
        <v>2986</v>
      </c>
      <c r="N23" s="19">
        <v>2986</v>
      </c>
      <c r="O23" s="19">
        <v>2986</v>
      </c>
      <c r="P23" s="19">
        <f t="shared" si="0"/>
        <v>8958</v>
      </c>
      <c r="Q23" s="19">
        <v>2986</v>
      </c>
      <c r="R23" s="19">
        <v>2986</v>
      </c>
      <c r="S23" s="19">
        <v>835.68000000000029</v>
      </c>
      <c r="T23" s="19">
        <f t="shared" si="4"/>
        <v>6807.68</v>
      </c>
      <c r="U23" s="19">
        <f t="shared" si="5"/>
        <v>36885.68</v>
      </c>
    </row>
    <row r="24" spans="1:21" s="20" customFormat="1" ht="15">
      <c r="A24" s="14">
        <v>18</v>
      </c>
      <c r="B24" s="15">
        <v>335</v>
      </c>
      <c r="C24" s="16" t="s">
        <v>35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1">
        <v>1310</v>
      </c>
      <c r="I24" s="19">
        <v>2060</v>
      </c>
      <c r="J24" s="19">
        <v>2700</v>
      </c>
      <c r="K24" s="18">
        <f t="shared" si="2"/>
        <v>6070</v>
      </c>
      <c r="L24" s="18">
        <f t="shared" si="3"/>
        <v>16870</v>
      </c>
      <c r="M24" s="19">
        <v>3383.6</v>
      </c>
      <c r="N24" s="19">
        <v>2768.4</v>
      </c>
      <c r="O24" s="19">
        <v>3076</v>
      </c>
      <c r="P24" s="19">
        <f t="shared" si="0"/>
        <v>9228</v>
      </c>
      <c r="Q24" s="19">
        <v>3076</v>
      </c>
      <c r="R24" s="19">
        <v>3076</v>
      </c>
      <c r="S24" s="19">
        <v>859.3799999999992</v>
      </c>
      <c r="T24" s="19">
        <f t="shared" si="4"/>
        <v>7011.3799999999992</v>
      </c>
      <c r="U24" s="19">
        <f t="shared" si="5"/>
        <v>33109.379999999997</v>
      </c>
    </row>
    <row r="25" spans="1:21" s="20" customFormat="1" ht="15">
      <c r="A25" s="14">
        <v>19</v>
      </c>
      <c r="B25" s="15">
        <v>346</v>
      </c>
      <c r="C25" s="16" t="s">
        <v>36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1">
        <v>23065</v>
      </c>
      <c r="I25" s="19">
        <v>15065</v>
      </c>
      <c r="J25" s="19">
        <v>15655</v>
      </c>
      <c r="K25" s="18">
        <f t="shared" si="2"/>
        <v>53785</v>
      </c>
      <c r="L25" s="18">
        <f t="shared" si="3"/>
        <v>125150</v>
      </c>
      <c r="M25" s="19">
        <v>52200</v>
      </c>
      <c r="N25" s="19">
        <v>43013.25</v>
      </c>
      <c r="O25" s="19">
        <v>14241</v>
      </c>
      <c r="P25" s="19">
        <f t="shared" si="0"/>
        <v>109454.25</v>
      </c>
      <c r="Q25" s="19">
        <v>14241</v>
      </c>
      <c r="R25" s="19">
        <v>14241</v>
      </c>
      <c r="S25" s="19">
        <v>3984.320000000007</v>
      </c>
      <c r="T25" s="19">
        <f t="shared" si="4"/>
        <v>32466.320000000007</v>
      </c>
      <c r="U25" s="19">
        <f t="shared" si="5"/>
        <v>267070.57</v>
      </c>
    </row>
    <row r="26" spans="1:21" s="20" customFormat="1" ht="15">
      <c r="A26" s="14">
        <v>20</v>
      </c>
      <c r="B26" s="15">
        <v>360</v>
      </c>
      <c r="C26" s="16" t="s">
        <v>37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1">
        <v>1860</v>
      </c>
      <c r="I26" s="19">
        <v>6350</v>
      </c>
      <c r="J26" s="19">
        <v>4740</v>
      </c>
      <c r="K26" s="18">
        <f t="shared" si="2"/>
        <v>12950</v>
      </c>
      <c r="L26" s="18">
        <f t="shared" si="3"/>
        <v>26220</v>
      </c>
      <c r="M26" s="19">
        <v>7276</v>
      </c>
      <c r="N26" s="19">
        <v>7276</v>
      </c>
      <c r="O26" s="19">
        <v>7276</v>
      </c>
      <c r="P26" s="19">
        <f t="shared" si="0"/>
        <v>21828</v>
      </c>
      <c r="Q26" s="19">
        <v>7276</v>
      </c>
      <c r="R26" s="19">
        <v>7276</v>
      </c>
      <c r="S26" s="19">
        <v>2033.8799999999974</v>
      </c>
      <c r="T26" s="19">
        <f t="shared" si="4"/>
        <v>16585.879999999997</v>
      </c>
      <c r="U26" s="19">
        <f t="shared" si="5"/>
        <v>64633.88</v>
      </c>
    </row>
    <row r="27" spans="1:21" s="20" customFormat="1" ht="15">
      <c r="A27" s="14">
        <v>21</v>
      </c>
      <c r="B27" s="15">
        <v>400</v>
      </c>
      <c r="C27" s="16" t="s">
        <v>38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1">
        <v>5060</v>
      </c>
      <c r="I27" s="19">
        <v>4900</v>
      </c>
      <c r="J27" s="19">
        <v>4280</v>
      </c>
      <c r="K27" s="18">
        <f t="shared" si="2"/>
        <v>14240</v>
      </c>
      <c r="L27" s="18">
        <f t="shared" si="3"/>
        <v>28880</v>
      </c>
      <c r="M27" s="19">
        <v>7200</v>
      </c>
      <c r="N27" s="19">
        <v>7200</v>
      </c>
      <c r="O27" s="19">
        <v>7200</v>
      </c>
      <c r="P27" s="19">
        <f t="shared" si="0"/>
        <v>21600</v>
      </c>
      <c r="Q27" s="19">
        <v>7200</v>
      </c>
      <c r="R27" s="19">
        <v>7200</v>
      </c>
      <c r="S27" s="19">
        <v>1101.2799999999988</v>
      </c>
      <c r="T27" s="19">
        <f t="shared" si="4"/>
        <v>15501.279999999999</v>
      </c>
      <c r="U27" s="19">
        <f t="shared" si="5"/>
        <v>65981.279999999999</v>
      </c>
    </row>
    <row r="28" spans="1:21" s="20" customFormat="1" ht="15">
      <c r="A28" s="14">
        <v>22</v>
      </c>
      <c r="B28" s="15">
        <v>401</v>
      </c>
      <c r="C28" s="16" t="s">
        <v>39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1">
        <v>4400</v>
      </c>
      <c r="I28" s="19">
        <v>4900</v>
      </c>
      <c r="J28" s="19">
        <v>3960</v>
      </c>
      <c r="K28" s="18">
        <f t="shared" si="2"/>
        <v>13260</v>
      </c>
      <c r="L28" s="18">
        <f t="shared" si="3"/>
        <v>29480</v>
      </c>
      <c r="M28" s="19">
        <v>7200</v>
      </c>
      <c r="N28" s="19">
        <v>7200</v>
      </c>
      <c r="O28" s="19">
        <v>7200</v>
      </c>
      <c r="P28" s="19">
        <f t="shared" si="0"/>
        <v>21600</v>
      </c>
      <c r="Q28" s="19">
        <v>7200</v>
      </c>
      <c r="R28" s="19">
        <v>7200</v>
      </c>
      <c r="S28" s="19">
        <v>1041.7000000000007</v>
      </c>
      <c r="T28" s="19">
        <f t="shared" si="4"/>
        <v>15441.7</v>
      </c>
      <c r="U28" s="19">
        <f t="shared" si="5"/>
        <v>66521.7</v>
      </c>
    </row>
    <row r="29" spans="1:21" s="20" customFormat="1" ht="15">
      <c r="A29" s="14">
        <v>23</v>
      </c>
      <c r="B29" s="15">
        <v>404</v>
      </c>
      <c r="C29" s="16" t="s">
        <v>40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1">
        <v>2190</v>
      </c>
      <c r="I29" s="19">
        <v>1650</v>
      </c>
      <c r="J29" s="19">
        <v>1350</v>
      </c>
      <c r="K29" s="18">
        <f t="shared" si="2"/>
        <v>5190</v>
      </c>
      <c r="L29" s="18">
        <f t="shared" si="3"/>
        <v>11310</v>
      </c>
      <c r="M29" s="19">
        <v>1283</v>
      </c>
      <c r="N29" s="19">
        <v>1283</v>
      </c>
      <c r="O29" s="19">
        <v>1283</v>
      </c>
      <c r="P29" s="19">
        <f t="shared" si="0"/>
        <v>3849</v>
      </c>
      <c r="Q29" s="19">
        <v>1283</v>
      </c>
      <c r="R29" s="19">
        <v>1283</v>
      </c>
      <c r="S29" s="19">
        <v>361.61999999999989</v>
      </c>
      <c r="T29" s="19">
        <f t="shared" si="4"/>
        <v>2927.62</v>
      </c>
      <c r="U29" s="19">
        <f t="shared" si="5"/>
        <v>18086.62</v>
      </c>
    </row>
    <row r="30" spans="1:21" s="20" customFormat="1" ht="15">
      <c r="A30" s="14">
        <v>24</v>
      </c>
      <c r="B30" s="15">
        <v>424</v>
      </c>
      <c r="C30" s="14" t="s">
        <v>41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1">
        <v>1800</v>
      </c>
      <c r="I30" s="19">
        <v>1620</v>
      </c>
      <c r="J30" s="19">
        <v>1380</v>
      </c>
      <c r="K30" s="18">
        <f t="shared" si="2"/>
        <v>4800</v>
      </c>
      <c r="L30" s="18">
        <f t="shared" si="3"/>
        <v>17605</v>
      </c>
      <c r="M30" s="19">
        <v>4335</v>
      </c>
      <c r="N30" s="19">
        <v>4335</v>
      </c>
      <c r="O30" s="19">
        <v>4335</v>
      </c>
      <c r="P30" s="19">
        <f t="shared" si="0"/>
        <v>13005</v>
      </c>
      <c r="Q30" s="19">
        <v>4335</v>
      </c>
      <c r="R30" s="19">
        <v>4335</v>
      </c>
      <c r="S30" s="19">
        <v>1212.8300000000017</v>
      </c>
      <c r="T30" s="19">
        <f t="shared" si="4"/>
        <v>9882.8300000000017</v>
      </c>
      <c r="U30" s="19">
        <f t="shared" si="5"/>
        <v>40492.83</v>
      </c>
    </row>
    <row r="31" spans="1:21" s="20" customFormat="1" ht="15">
      <c r="A31" s="14">
        <v>25</v>
      </c>
      <c r="B31" s="15">
        <v>425</v>
      </c>
      <c r="C31" s="16" t="s">
        <v>42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1">
        <v>8280</v>
      </c>
      <c r="I31" s="19">
        <v>11040</v>
      </c>
      <c r="J31" s="19">
        <v>10230</v>
      </c>
      <c r="K31" s="18">
        <f t="shared" si="2"/>
        <v>29550</v>
      </c>
      <c r="L31" s="18">
        <f t="shared" si="3"/>
        <v>59590</v>
      </c>
      <c r="M31" s="19">
        <v>8406</v>
      </c>
      <c r="N31" s="19">
        <v>8406</v>
      </c>
      <c r="O31" s="19">
        <v>8406</v>
      </c>
      <c r="P31" s="19">
        <f t="shared" si="0"/>
        <v>25218</v>
      </c>
      <c r="Q31" s="19">
        <v>8406</v>
      </c>
      <c r="R31" s="19">
        <v>8406</v>
      </c>
      <c r="S31" s="19">
        <v>2352.4300000000003</v>
      </c>
      <c r="T31" s="19">
        <f t="shared" si="4"/>
        <v>19164.43</v>
      </c>
      <c r="U31" s="19">
        <f t="shared" si="5"/>
        <v>103972.43</v>
      </c>
    </row>
    <row r="32" spans="1:21" s="20" customFormat="1" ht="15">
      <c r="A32" s="14">
        <v>26</v>
      </c>
      <c r="B32" s="15">
        <v>431</v>
      </c>
      <c r="C32" s="14" t="s">
        <v>43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1">
        <v>5050</v>
      </c>
      <c r="I32" s="19">
        <v>5500</v>
      </c>
      <c r="J32" s="19">
        <v>5760</v>
      </c>
      <c r="K32" s="18">
        <f t="shared" si="2"/>
        <v>16310</v>
      </c>
      <c r="L32" s="18">
        <f t="shared" si="3"/>
        <v>33430</v>
      </c>
      <c r="M32" s="19">
        <v>7500</v>
      </c>
      <c r="N32" s="19">
        <v>7500</v>
      </c>
      <c r="O32" s="19">
        <v>7500</v>
      </c>
      <c r="P32" s="19">
        <f t="shared" si="0"/>
        <v>22500</v>
      </c>
      <c r="Q32" s="19">
        <v>7500</v>
      </c>
      <c r="R32" s="19">
        <v>7500</v>
      </c>
      <c r="S32" s="19">
        <v>1297.6599999999999</v>
      </c>
      <c r="T32" s="19">
        <f t="shared" si="4"/>
        <v>16297.66</v>
      </c>
      <c r="U32" s="19">
        <f t="shared" si="5"/>
        <v>72227.66</v>
      </c>
    </row>
    <row r="33" spans="1:21" s="20" customFormat="1" ht="15">
      <c r="A33" s="14">
        <v>27</v>
      </c>
      <c r="B33" s="15">
        <v>433</v>
      </c>
      <c r="C33" s="16" t="s">
        <v>44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1">
        <v>2500</v>
      </c>
      <c r="I33" s="19">
        <v>3500</v>
      </c>
      <c r="J33" s="19">
        <v>4500</v>
      </c>
      <c r="K33" s="18">
        <f t="shared" si="2"/>
        <v>10500</v>
      </c>
      <c r="L33" s="18">
        <f t="shared" si="3"/>
        <v>21200</v>
      </c>
      <c r="M33" s="19">
        <v>4247</v>
      </c>
      <c r="N33" s="19">
        <v>4247</v>
      </c>
      <c r="O33" s="19">
        <v>4247</v>
      </c>
      <c r="P33" s="19">
        <f t="shared" si="0"/>
        <v>12741</v>
      </c>
      <c r="Q33" s="19">
        <v>4247</v>
      </c>
      <c r="R33" s="19">
        <v>4247</v>
      </c>
      <c r="S33" s="19">
        <v>1190.2799999999988</v>
      </c>
      <c r="T33" s="19">
        <f t="shared" si="4"/>
        <v>9684.2799999999988</v>
      </c>
      <c r="U33" s="19">
        <f t="shared" si="5"/>
        <v>43625.279999999999</v>
      </c>
    </row>
    <row r="34" spans="1:21" s="20" customFormat="1" ht="15">
      <c r="A34" s="14">
        <v>28</v>
      </c>
      <c r="B34" s="15">
        <v>436</v>
      </c>
      <c r="C34" s="16" t="s">
        <v>45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1">
        <v>2100</v>
      </c>
      <c r="I34" s="19">
        <v>3540</v>
      </c>
      <c r="J34" s="19">
        <v>3120</v>
      </c>
      <c r="K34" s="18">
        <f t="shared" si="2"/>
        <v>8760</v>
      </c>
      <c r="L34" s="18">
        <f t="shared" si="3"/>
        <v>17460</v>
      </c>
      <c r="M34" s="19">
        <v>3634</v>
      </c>
      <c r="N34" s="19">
        <v>3634</v>
      </c>
      <c r="O34" s="19">
        <v>3634</v>
      </c>
      <c r="P34" s="19">
        <f t="shared" si="0"/>
        <v>10902</v>
      </c>
      <c r="Q34" s="19">
        <v>3634</v>
      </c>
      <c r="R34" s="19">
        <v>3634</v>
      </c>
      <c r="S34" s="19">
        <v>1017.4300000000003</v>
      </c>
      <c r="T34" s="19">
        <f t="shared" si="4"/>
        <v>8285.43</v>
      </c>
      <c r="U34" s="19">
        <f t="shared" si="5"/>
        <v>36647.43</v>
      </c>
    </row>
    <row r="35" spans="1:21" s="20" customFormat="1" ht="15">
      <c r="A35" s="14">
        <v>29</v>
      </c>
      <c r="B35" s="15">
        <v>459</v>
      </c>
      <c r="C35" s="16" t="s">
        <v>46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1">
        <v>21135</v>
      </c>
      <c r="I35" s="19">
        <v>18840</v>
      </c>
      <c r="J35" s="19">
        <v>19035</v>
      </c>
      <c r="K35" s="18">
        <f t="shared" si="2"/>
        <v>59010</v>
      </c>
      <c r="L35" s="18">
        <f t="shared" si="3"/>
        <v>122260</v>
      </c>
      <c r="M35" s="19">
        <v>18111.099999999999</v>
      </c>
      <c r="N35" s="19">
        <v>18403</v>
      </c>
      <c r="O35" s="19">
        <v>18403</v>
      </c>
      <c r="P35" s="19">
        <f t="shared" si="0"/>
        <v>54917.1</v>
      </c>
      <c r="Q35" s="19">
        <v>18403</v>
      </c>
      <c r="R35" s="19">
        <v>18403</v>
      </c>
      <c r="S35" s="19">
        <v>5148.1999999999971</v>
      </c>
      <c r="T35" s="19">
        <f t="shared" si="4"/>
        <v>41954.2</v>
      </c>
      <c r="U35" s="19">
        <f t="shared" si="5"/>
        <v>219131.3</v>
      </c>
    </row>
    <row r="36" spans="1:21" s="20" customFormat="1" ht="15">
      <c r="A36" s="14">
        <v>30</v>
      </c>
      <c r="B36" s="15">
        <v>463</v>
      </c>
      <c r="C36" s="16" t="s">
        <v>47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1">
        <v>4975</v>
      </c>
      <c r="I36" s="19">
        <v>13050</v>
      </c>
      <c r="J36" s="19">
        <v>8710</v>
      </c>
      <c r="K36" s="18">
        <f t="shared" si="2"/>
        <v>26735</v>
      </c>
      <c r="L36" s="18">
        <f t="shared" si="3"/>
        <v>64635</v>
      </c>
      <c r="M36" s="19">
        <v>11468</v>
      </c>
      <c r="N36" s="19">
        <v>11468</v>
      </c>
      <c r="O36" s="19">
        <v>11468</v>
      </c>
      <c r="P36" s="19">
        <f t="shared" si="0"/>
        <v>34404</v>
      </c>
      <c r="Q36" s="19">
        <v>11468</v>
      </c>
      <c r="R36" s="19">
        <v>11468</v>
      </c>
      <c r="S36" s="19">
        <v>3209.3600000000006</v>
      </c>
      <c r="T36" s="19">
        <f t="shared" si="4"/>
        <v>26145.360000000001</v>
      </c>
      <c r="U36" s="19">
        <f t="shared" si="5"/>
        <v>125184.36</v>
      </c>
    </row>
    <row r="37" spans="1:21" s="20" customFormat="1" ht="15">
      <c r="A37" s="14">
        <v>31</v>
      </c>
      <c r="B37" s="15">
        <v>500</v>
      </c>
      <c r="C37" s="16" t="s">
        <v>48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1">
        <v>4560</v>
      </c>
      <c r="I37" s="19">
        <v>4620</v>
      </c>
      <c r="J37" s="19">
        <v>4200</v>
      </c>
      <c r="K37" s="18">
        <f t="shared" si="2"/>
        <v>13380</v>
      </c>
      <c r="L37" s="18">
        <f t="shared" si="3"/>
        <v>26520</v>
      </c>
      <c r="M37" s="19">
        <v>14400</v>
      </c>
      <c r="N37" s="19">
        <v>12373.169999999998</v>
      </c>
      <c r="O37" s="19">
        <v>3807</v>
      </c>
      <c r="P37" s="19">
        <f t="shared" si="0"/>
        <v>30580.17</v>
      </c>
      <c r="Q37" s="19">
        <v>3807</v>
      </c>
      <c r="R37" s="19">
        <v>3807</v>
      </c>
      <c r="S37" s="19">
        <v>1066.3899999999994</v>
      </c>
      <c r="T37" s="19">
        <f t="shared" si="4"/>
        <v>8680.39</v>
      </c>
      <c r="U37" s="19">
        <f t="shared" si="5"/>
        <v>65780.56</v>
      </c>
    </row>
    <row r="38" spans="1:21" s="20" customFormat="1" ht="15">
      <c r="A38" s="14">
        <v>32</v>
      </c>
      <c r="B38" s="15">
        <v>506</v>
      </c>
      <c r="C38" s="16" t="s">
        <v>49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1">
        <v>7100</v>
      </c>
      <c r="I38" s="19">
        <v>9350</v>
      </c>
      <c r="J38" s="19">
        <v>8800</v>
      </c>
      <c r="K38" s="18">
        <f t="shared" si="2"/>
        <v>25250</v>
      </c>
      <c r="L38" s="18">
        <f t="shared" si="3"/>
        <v>51700</v>
      </c>
      <c r="M38" s="19">
        <v>8546</v>
      </c>
      <c r="N38" s="19">
        <v>8546</v>
      </c>
      <c r="O38" s="19">
        <v>8546</v>
      </c>
      <c r="P38" s="19">
        <f t="shared" si="0"/>
        <v>25638</v>
      </c>
      <c r="Q38" s="19">
        <v>8546</v>
      </c>
      <c r="R38" s="19">
        <v>8546</v>
      </c>
      <c r="S38" s="19">
        <v>2393.6299999999974</v>
      </c>
      <c r="T38" s="19">
        <f t="shared" si="4"/>
        <v>19485.629999999997</v>
      </c>
      <c r="U38" s="19">
        <f t="shared" si="5"/>
        <v>96823.63</v>
      </c>
    </row>
    <row r="39" spans="1:21" s="20" customFormat="1" ht="15">
      <c r="A39" s="14">
        <v>33</v>
      </c>
      <c r="B39" s="15">
        <v>515</v>
      </c>
      <c r="C39" s="14" t="s">
        <v>50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1">
        <v>5340</v>
      </c>
      <c r="I39" s="19">
        <v>4920</v>
      </c>
      <c r="J39" s="19">
        <v>4680</v>
      </c>
      <c r="K39" s="18">
        <f t="shared" si="2"/>
        <v>14940</v>
      </c>
      <c r="L39" s="18">
        <f t="shared" si="3"/>
        <v>32280</v>
      </c>
      <c r="M39" s="19">
        <v>4644</v>
      </c>
      <c r="N39" s="19">
        <v>4644</v>
      </c>
      <c r="O39" s="19">
        <v>4644</v>
      </c>
      <c r="P39" s="19">
        <f t="shared" si="0"/>
        <v>13932</v>
      </c>
      <c r="Q39" s="19">
        <v>4644</v>
      </c>
      <c r="R39" s="19">
        <v>4644</v>
      </c>
      <c r="S39" s="19">
        <v>1300.6800000000003</v>
      </c>
      <c r="T39" s="19">
        <f t="shared" si="4"/>
        <v>10588.68</v>
      </c>
      <c r="U39" s="19">
        <f t="shared" si="5"/>
        <v>56800.68</v>
      </c>
    </row>
    <row r="40" spans="1:21" s="20" customFormat="1" ht="15">
      <c r="A40" s="14">
        <v>34</v>
      </c>
      <c r="B40" s="15">
        <v>541</v>
      </c>
      <c r="C40" s="16" t="s">
        <v>51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1">
        <v>4440</v>
      </c>
      <c r="I40" s="19">
        <v>3480</v>
      </c>
      <c r="J40" s="19">
        <v>3480</v>
      </c>
      <c r="K40" s="18">
        <f t="shared" si="2"/>
        <v>11400</v>
      </c>
      <c r="L40" s="18">
        <f t="shared" si="3"/>
        <v>24840</v>
      </c>
      <c r="M40" s="19">
        <v>12600</v>
      </c>
      <c r="N40" s="19">
        <v>9062.7999999999993</v>
      </c>
      <c r="O40" s="19">
        <v>3272</v>
      </c>
      <c r="P40" s="19">
        <f t="shared" si="0"/>
        <v>24934.799999999999</v>
      </c>
      <c r="Q40" s="19">
        <v>3272</v>
      </c>
      <c r="R40" s="19">
        <v>3272</v>
      </c>
      <c r="S40" s="19">
        <v>915.93000000000029</v>
      </c>
      <c r="T40" s="19">
        <f t="shared" si="4"/>
        <v>7459.93</v>
      </c>
      <c r="U40" s="19">
        <f t="shared" si="5"/>
        <v>57234.729999999996</v>
      </c>
    </row>
    <row r="41" spans="1:21" s="20" customFormat="1" ht="15">
      <c r="A41" s="14">
        <v>35</v>
      </c>
      <c r="B41" s="15">
        <v>553</v>
      </c>
      <c r="C41" s="14" t="s">
        <v>52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1">
        <v>6160</v>
      </c>
      <c r="I41" s="19">
        <v>4740</v>
      </c>
      <c r="J41" s="19">
        <v>4740</v>
      </c>
      <c r="K41" s="18">
        <f t="shared" si="2"/>
        <v>15640</v>
      </c>
      <c r="L41" s="18">
        <f t="shared" si="3"/>
        <v>34060</v>
      </c>
      <c r="M41" s="19">
        <v>4531</v>
      </c>
      <c r="N41" s="19">
        <v>4531</v>
      </c>
      <c r="O41" s="19">
        <v>4531</v>
      </c>
      <c r="P41" s="19">
        <f t="shared" si="0"/>
        <v>13593</v>
      </c>
      <c r="Q41" s="19">
        <v>4531</v>
      </c>
      <c r="R41" s="19">
        <v>4531</v>
      </c>
      <c r="S41" s="19">
        <v>1269.380000000001</v>
      </c>
      <c r="T41" s="19">
        <f t="shared" si="4"/>
        <v>10331.380000000001</v>
      </c>
      <c r="U41" s="19">
        <f t="shared" si="5"/>
        <v>57984.380000000005</v>
      </c>
    </row>
    <row r="42" spans="1:21" s="20" customFormat="1" ht="15">
      <c r="A42" s="14">
        <v>36</v>
      </c>
      <c r="B42" s="15">
        <v>576</v>
      </c>
      <c r="C42" s="14" t="s">
        <v>53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1">
        <v>420</v>
      </c>
      <c r="I42" s="19">
        <v>840</v>
      </c>
      <c r="J42" s="19">
        <v>720</v>
      </c>
      <c r="K42" s="18">
        <f t="shared" si="2"/>
        <v>1980</v>
      </c>
      <c r="L42" s="18">
        <f t="shared" si="3"/>
        <v>4860</v>
      </c>
      <c r="M42" s="19">
        <v>4078</v>
      </c>
      <c r="N42" s="19">
        <v>4078</v>
      </c>
      <c r="O42" s="19">
        <v>4078</v>
      </c>
      <c r="P42" s="19">
        <f t="shared" si="0"/>
        <v>12234</v>
      </c>
      <c r="Q42" s="19">
        <v>4078</v>
      </c>
      <c r="R42" s="19">
        <v>4078</v>
      </c>
      <c r="S42" s="19">
        <v>1143.619999999999</v>
      </c>
      <c r="T42" s="19">
        <f t="shared" si="4"/>
        <v>9299.619999999999</v>
      </c>
      <c r="U42" s="19">
        <f t="shared" si="5"/>
        <v>26393.62</v>
      </c>
    </row>
    <row r="43" spans="1:21" s="20" customFormat="1" ht="15">
      <c r="A43" s="14">
        <v>37</v>
      </c>
      <c r="B43" s="15">
        <v>581</v>
      </c>
      <c r="C43" s="14" t="s">
        <v>54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1">
        <v>2580</v>
      </c>
      <c r="I43" s="19">
        <v>3030</v>
      </c>
      <c r="J43" s="19">
        <v>3030</v>
      </c>
      <c r="K43" s="18">
        <f t="shared" si="2"/>
        <v>8640</v>
      </c>
      <c r="L43" s="18">
        <f t="shared" si="3"/>
        <v>13800</v>
      </c>
      <c r="M43" s="19">
        <v>4210</v>
      </c>
      <c r="N43" s="19">
        <v>4210</v>
      </c>
      <c r="O43" s="19">
        <v>4210</v>
      </c>
      <c r="P43" s="19">
        <f t="shared" si="0"/>
        <v>12630</v>
      </c>
      <c r="Q43" s="19">
        <v>4210</v>
      </c>
      <c r="R43" s="19">
        <v>4210</v>
      </c>
      <c r="S43" s="19">
        <v>1180.2299999999996</v>
      </c>
      <c r="T43" s="19">
        <f t="shared" si="4"/>
        <v>9600.23</v>
      </c>
      <c r="U43" s="19">
        <f t="shared" si="5"/>
        <v>36030.229999999996</v>
      </c>
    </row>
    <row r="44" spans="1:21" s="20" customFormat="1" ht="25.5">
      <c r="A44" s="14">
        <v>38</v>
      </c>
      <c r="B44" s="15">
        <v>588</v>
      </c>
      <c r="C44" s="16" t="s">
        <v>55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1">
        <v>6405</v>
      </c>
      <c r="I44" s="19">
        <v>8790</v>
      </c>
      <c r="J44" s="19">
        <v>8160</v>
      </c>
      <c r="K44" s="18">
        <f t="shared" si="2"/>
        <v>23355</v>
      </c>
      <c r="L44" s="18">
        <f t="shared" si="3"/>
        <v>52235</v>
      </c>
      <c r="M44" s="19">
        <v>8157</v>
      </c>
      <c r="N44" s="19">
        <v>8157</v>
      </c>
      <c r="O44" s="19">
        <v>8157</v>
      </c>
      <c r="P44" s="19">
        <f t="shared" si="0"/>
        <v>24471</v>
      </c>
      <c r="Q44" s="19">
        <v>8157</v>
      </c>
      <c r="R44" s="19">
        <v>8157</v>
      </c>
      <c r="S44" s="19">
        <v>2282.2300000000032</v>
      </c>
      <c r="T44" s="19">
        <f t="shared" si="4"/>
        <v>18596.230000000003</v>
      </c>
      <c r="U44" s="19">
        <f t="shared" si="5"/>
        <v>95302.23000000001</v>
      </c>
    </row>
    <row r="45" spans="1:21" s="20" customFormat="1" ht="15">
      <c r="A45" s="14">
        <v>39</v>
      </c>
      <c r="B45" s="15">
        <v>621</v>
      </c>
      <c r="C45" s="16" t="s">
        <v>56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1">
        <v>1420</v>
      </c>
      <c r="I45" s="19">
        <v>2900</v>
      </c>
      <c r="J45" s="19">
        <v>2040</v>
      </c>
      <c r="K45" s="18">
        <f t="shared" si="2"/>
        <v>6360</v>
      </c>
      <c r="L45" s="18">
        <f t="shared" si="3"/>
        <v>9760</v>
      </c>
      <c r="M45" s="19">
        <v>2833</v>
      </c>
      <c r="N45" s="19">
        <v>2833</v>
      </c>
      <c r="O45" s="19">
        <v>2833</v>
      </c>
      <c r="P45" s="19">
        <f t="shared" si="0"/>
        <v>8499</v>
      </c>
      <c r="Q45" s="19">
        <v>2833</v>
      </c>
      <c r="R45" s="19">
        <v>2833</v>
      </c>
      <c r="S45" s="19">
        <v>792.6200000000008</v>
      </c>
      <c r="T45" s="19">
        <f t="shared" si="4"/>
        <v>6458.6200000000008</v>
      </c>
      <c r="U45" s="19">
        <f t="shared" si="5"/>
        <v>24717.620000000003</v>
      </c>
    </row>
    <row r="46" spans="1:21" s="20" customFormat="1" ht="15">
      <c r="A46" s="14">
        <v>40</v>
      </c>
      <c r="B46" s="15">
        <v>633</v>
      </c>
      <c r="C46" s="16" t="s">
        <v>57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1">
        <v>2580</v>
      </c>
      <c r="I46" s="19">
        <v>3940</v>
      </c>
      <c r="J46" s="19">
        <v>5610</v>
      </c>
      <c r="K46" s="18">
        <f t="shared" si="2"/>
        <v>12130</v>
      </c>
      <c r="L46" s="18">
        <f t="shared" si="3"/>
        <v>43420</v>
      </c>
      <c r="M46" s="19">
        <v>7200</v>
      </c>
      <c r="N46" s="19">
        <v>7200</v>
      </c>
      <c r="O46" s="19">
        <v>7200</v>
      </c>
      <c r="P46" s="19">
        <f t="shared" si="0"/>
        <v>21600</v>
      </c>
      <c r="Q46" s="19">
        <v>7200</v>
      </c>
      <c r="R46" s="19">
        <v>7200</v>
      </c>
      <c r="S46" s="19">
        <v>1160.8499999999985</v>
      </c>
      <c r="T46" s="19">
        <f t="shared" si="4"/>
        <v>15560.849999999999</v>
      </c>
      <c r="U46" s="19">
        <f t="shared" si="5"/>
        <v>80580.850000000006</v>
      </c>
    </row>
    <row r="47" spans="1:21" s="20" customFormat="1" ht="15">
      <c r="A47" s="14">
        <v>41</v>
      </c>
      <c r="B47" s="15">
        <v>635</v>
      </c>
      <c r="C47" s="16" t="s">
        <v>58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1">
        <v>1950</v>
      </c>
      <c r="I47" s="19">
        <v>1440</v>
      </c>
      <c r="J47" s="19">
        <v>1590</v>
      </c>
      <c r="K47" s="18">
        <f t="shared" si="2"/>
        <v>4980</v>
      </c>
      <c r="L47" s="18">
        <f t="shared" si="3"/>
        <v>13920</v>
      </c>
      <c r="M47" s="19">
        <v>5150</v>
      </c>
      <c r="N47" s="19">
        <v>5150</v>
      </c>
      <c r="O47" s="19">
        <v>5150</v>
      </c>
      <c r="P47" s="19">
        <f t="shared" si="0"/>
        <v>15450</v>
      </c>
      <c r="Q47" s="19">
        <v>5150</v>
      </c>
      <c r="R47" s="19">
        <v>5150</v>
      </c>
      <c r="S47" s="19">
        <v>1440.0900000000001</v>
      </c>
      <c r="T47" s="19">
        <f t="shared" si="4"/>
        <v>11740.09</v>
      </c>
      <c r="U47" s="19">
        <f t="shared" si="5"/>
        <v>41110.089999999997</v>
      </c>
    </row>
    <row r="48" spans="1:21" s="20" customFormat="1" ht="15">
      <c r="A48" s="14">
        <v>42</v>
      </c>
      <c r="B48" s="15">
        <v>673</v>
      </c>
      <c r="C48" s="16" t="s">
        <v>59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1">
        <v>5830</v>
      </c>
      <c r="I48" s="19">
        <v>7430</v>
      </c>
      <c r="J48" s="19">
        <v>8750</v>
      </c>
      <c r="K48" s="18">
        <f t="shared" si="2"/>
        <v>22010</v>
      </c>
      <c r="L48" s="18">
        <f t="shared" si="3"/>
        <v>42970</v>
      </c>
      <c r="M48" s="19">
        <v>6657</v>
      </c>
      <c r="N48" s="19">
        <v>6657</v>
      </c>
      <c r="O48" s="19">
        <v>6657</v>
      </c>
      <c r="P48" s="19">
        <f t="shared" si="0"/>
        <v>19971</v>
      </c>
      <c r="Q48" s="19">
        <v>6657</v>
      </c>
      <c r="R48" s="19">
        <v>6657</v>
      </c>
      <c r="S48" s="19">
        <v>1863.1699999999983</v>
      </c>
      <c r="T48" s="19">
        <f t="shared" si="4"/>
        <v>15177.169999999998</v>
      </c>
      <c r="U48" s="19">
        <f t="shared" si="5"/>
        <v>78118.17</v>
      </c>
    </row>
    <row r="49" spans="1:21" s="20" customFormat="1" ht="15">
      <c r="A49" s="14">
        <v>43</v>
      </c>
      <c r="B49" s="15">
        <v>675</v>
      </c>
      <c r="C49" s="16" t="s">
        <v>60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1">
        <v>3700</v>
      </c>
      <c r="I49" s="19">
        <v>3700</v>
      </c>
      <c r="J49" s="19">
        <v>3250</v>
      </c>
      <c r="K49" s="18">
        <f t="shared" si="2"/>
        <v>10650</v>
      </c>
      <c r="L49" s="18">
        <f t="shared" si="3"/>
        <v>21790</v>
      </c>
      <c r="M49" s="19">
        <v>3817</v>
      </c>
      <c r="N49" s="19">
        <v>3817</v>
      </c>
      <c r="O49" s="19">
        <v>3817</v>
      </c>
      <c r="P49" s="19">
        <f t="shared" si="0"/>
        <v>11451</v>
      </c>
      <c r="Q49" s="19">
        <v>3817</v>
      </c>
      <c r="R49" s="19">
        <v>3817</v>
      </c>
      <c r="S49" s="19">
        <v>1066.5400000000009</v>
      </c>
      <c r="T49" s="19">
        <f t="shared" si="4"/>
        <v>8700.5400000000009</v>
      </c>
      <c r="U49" s="19">
        <f t="shared" si="5"/>
        <v>41941.54</v>
      </c>
    </row>
    <row r="50" spans="1:21" s="20" customFormat="1" ht="15">
      <c r="A50" s="14">
        <v>44</v>
      </c>
      <c r="B50" s="15">
        <v>704</v>
      </c>
      <c r="C50" s="24" t="s">
        <v>61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1">
        <v>850</v>
      </c>
      <c r="I50" s="19">
        <v>1250</v>
      </c>
      <c r="J50" s="19">
        <v>650</v>
      </c>
      <c r="K50" s="18">
        <f t="shared" si="2"/>
        <v>2750</v>
      </c>
      <c r="L50" s="18">
        <f t="shared" si="3"/>
        <v>6000</v>
      </c>
      <c r="M50" s="19">
        <v>5074</v>
      </c>
      <c r="N50" s="19">
        <v>5074</v>
      </c>
      <c r="O50" s="19">
        <v>5074</v>
      </c>
      <c r="P50" s="19">
        <f t="shared" si="0"/>
        <v>15222</v>
      </c>
      <c r="Q50" s="19">
        <v>5074</v>
      </c>
      <c r="R50" s="19">
        <v>5074</v>
      </c>
      <c r="S50" s="19">
        <v>1418.8400000000001</v>
      </c>
      <c r="T50" s="19">
        <f t="shared" si="4"/>
        <v>11566.84</v>
      </c>
      <c r="U50" s="19">
        <f t="shared" si="5"/>
        <v>32788.839999999997</v>
      </c>
    </row>
    <row r="51" spans="1:21" s="20" customFormat="1" ht="15">
      <c r="A51" s="14">
        <v>45</v>
      </c>
      <c r="B51" s="15">
        <v>709</v>
      </c>
      <c r="C51" s="14" t="s">
        <v>62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1">
        <v>4800</v>
      </c>
      <c r="I51" s="19">
        <v>6460</v>
      </c>
      <c r="J51" s="19">
        <v>9390</v>
      </c>
      <c r="K51" s="18">
        <f t="shared" si="2"/>
        <v>20650</v>
      </c>
      <c r="L51" s="18">
        <f t="shared" si="3"/>
        <v>48990</v>
      </c>
      <c r="M51" s="19">
        <v>14967</v>
      </c>
      <c r="N51" s="19">
        <v>14967</v>
      </c>
      <c r="O51" s="19">
        <v>14967</v>
      </c>
      <c r="P51" s="19">
        <f t="shared" si="0"/>
        <v>44901</v>
      </c>
      <c r="Q51" s="19">
        <v>14967</v>
      </c>
      <c r="R51" s="19">
        <v>14967</v>
      </c>
      <c r="S51" s="19">
        <v>4188.4700000000012</v>
      </c>
      <c r="T51" s="19">
        <f t="shared" si="4"/>
        <v>34122.47</v>
      </c>
      <c r="U51" s="19">
        <f t="shared" si="5"/>
        <v>128013.47</v>
      </c>
    </row>
    <row r="52" spans="1:21" s="20" customFormat="1" ht="15">
      <c r="A52" s="14">
        <v>46</v>
      </c>
      <c r="B52" s="15">
        <v>717</v>
      </c>
      <c r="C52" s="14" t="s">
        <v>63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1">
        <v>4305</v>
      </c>
      <c r="I52" s="19">
        <v>6625</v>
      </c>
      <c r="J52" s="19">
        <v>8365</v>
      </c>
      <c r="K52" s="18">
        <f t="shared" si="2"/>
        <v>19295</v>
      </c>
      <c r="L52" s="18">
        <f t="shared" si="3"/>
        <v>44400</v>
      </c>
      <c r="M52" s="19">
        <v>6235</v>
      </c>
      <c r="N52" s="23">
        <f>6235-706.85</f>
        <v>5528.15</v>
      </c>
      <c r="O52" s="19">
        <v>6235</v>
      </c>
      <c r="P52" s="19">
        <f t="shared" si="0"/>
        <v>17998.150000000001</v>
      </c>
      <c r="Q52" s="19">
        <v>6235</v>
      </c>
      <c r="R52" s="19">
        <v>6235</v>
      </c>
      <c r="S52" s="19">
        <v>1744.010000000002</v>
      </c>
      <c r="T52" s="19">
        <f t="shared" si="4"/>
        <v>14214.010000000002</v>
      </c>
      <c r="U52" s="19">
        <f t="shared" si="5"/>
        <v>76612.160000000003</v>
      </c>
    </row>
    <row r="53" spans="1:21" s="20" customFormat="1" ht="15">
      <c r="A53" s="14">
        <v>47</v>
      </c>
      <c r="B53" s="15">
        <v>742</v>
      </c>
      <c r="C53" s="14" t="s">
        <v>64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1">
        <v>8510</v>
      </c>
      <c r="I53" s="19">
        <v>12390</v>
      </c>
      <c r="J53" s="19">
        <v>11775</v>
      </c>
      <c r="K53" s="18">
        <f t="shared" si="2"/>
        <v>32675</v>
      </c>
      <c r="L53" s="18">
        <f t="shared" si="3"/>
        <v>65380</v>
      </c>
      <c r="M53" s="19">
        <v>13421</v>
      </c>
      <c r="N53" s="19">
        <v>13421</v>
      </c>
      <c r="O53" s="19">
        <v>13421</v>
      </c>
      <c r="P53" s="19">
        <f t="shared" si="0"/>
        <v>40263</v>
      </c>
      <c r="Q53" s="19">
        <v>13421</v>
      </c>
      <c r="R53" s="19">
        <v>13421</v>
      </c>
      <c r="S53" s="19">
        <v>3754.1900000000023</v>
      </c>
      <c r="T53" s="19">
        <f t="shared" si="4"/>
        <v>30596.190000000002</v>
      </c>
      <c r="U53" s="19">
        <f t="shared" si="5"/>
        <v>136239.19</v>
      </c>
    </row>
    <row r="54" spans="1:21" s="25" customFormat="1" ht="15">
      <c r="A54" s="14">
        <v>48</v>
      </c>
      <c r="B54" s="15">
        <v>751</v>
      </c>
      <c r="C54" s="16" t="s">
        <v>65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1">
        <v>570</v>
      </c>
      <c r="I54" s="19">
        <v>745</v>
      </c>
      <c r="J54" s="19">
        <v>900</v>
      </c>
      <c r="K54" s="18">
        <f t="shared" si="2"/>
        <v>2215</v>
      </c>
      <c r="L54" s="18">
        <f t="shared" si="3"/>
        <v>3885</v>
      </c>
      <c r="M54" s="19">
        <v>4371</v>
      </c>
      <c r="N54" s="19">
        <v>4371</v>
      </c>
      <c r="O54" s="19">
        <v>4371</v>
      </c>
      <c r="P54" s="19">
        <f t="shared" si="0"/>
        <v>13113</v>
      </c>
      <c r="Q54" s="19">
        <v>4371</v>
      </c>
      <c r="R54" s="19">
        <v>4371</v>
      </c>
      <c r="S54" s="19">
        <v>1222.2999999999993</v>
      </c>
      <c r="T54" s="19">
        <f t="shared" si="4"/>
        <v>9964.2999999999993</v>
      </c>
      <c r="U54" s="19">
        <f t="shared" si="5"/>
        <v>26962.3</v>
      </c>
    </row>
    <row r="55" spans="1:21" s="20" customFormat="1" ht="25.5">
      <c r="A55" s="14">
        <v>49</v>
      </c>
      <c r="B55" s="15">
        <v>761</v>
      </c>
      <c r="C55" s="16" t="s">
        <v>66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1">
        <v>7675</v>
      </c>
      <c r="I55" s="19">
        <v>17100</v>
      </c>
      <c r="J55" s="19">
        <v>16220</v>
      </c>
      <c r="K55" s="18">
        <f t="shared" si="2"/>
        <v>40995</v>
      </c>
      <c r="L55" s="18">
        <f t="shared" si="3"/>
        <v>88845</v>
      </c>
      <c r="M55" s="19">
        <v>18940.330000000002</v>
      </c>
      <c r="N55" s="19">
        <v>19221</v>
      </c>
      <c r="O55" s="19">
        <v>19221</v>
      </c>
      <c r="P55" s="19">
        <f t="shared" si="0"/>
        <v>57382.33</v>
      </c>
      <c r="Q55" s="19">
        <v>19221</v>
      </c>
      <c r="R55" s="19">
        <v>19221</v>
      </c>
      <c r="S55" s="19">
        <v>5377.179999999993</v>
      </c>
      <c r="T55" s="19">
        <f t="shared" si="4"/>
        <v>43819.179999999993</v>
      </c>
      <c r="U55" s="19">
        <f t="shared" si="5"/>
        <v>190046.51</v>
      </c>
    </row>
    <row r="56" spans="1:21" s="20" customFormat="1" ht="15">
      <c r="A56" s="14">
        <v>50</v>
      </c>
      <c r="B56" s="15">
        <v>774</v>
      </c>
      <c r="C56" s="14" t="s">
        <v>67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1">
        <v>2640</v>
      </c>
      <c r="I56" s="19">
        <v>2700</v>
      </c>
      <c r="J56" s="19">
        <v>2720</v>
      </c>
      <c r="K56" s="18">
        <f t="shared" si="2"/>
        <v>8060</v>
      </c>
      <c r="L56" s="18">
        <f t="shared" si="3"/>
        <v>15160</v>
      </c>
      <c r="M56" s="19">
        <v>2548</v>
      </c>
      <c r="N56" s="19">
        <v>2548</v>
      </c>
      <c r="O56" s="19">
        <v>2548</v>
      </c>
      <c r="P56" s="19">
        <f t="shared" si="0"/>
        <v>7644</v>
      </c>
      <c r="Q56" s="19">
        <v>2548</v>
      </c>
      <c r="R56" s="19">
        <v>2548</v>
      </c>
      <c r="S56" s="19">
        <v>712.94000000000051</v>
      </c>
      <c r="T56" s="19">
        <f t="shared" si="4"/>
        <v>5808.9400000000005</v>
      </c>
      <c r="U56" s="19">
        <f t="shared" si="5"/>
        <v>28612.940000000002</v>
      </c>
    </row>
    <row r="57" spans="1:21" s="25" customFormat="1" ht="15">
      <c r="A57" s="26">
        <v>51</v>
      </c>
      <c r="B57" s="27">
        <v>775</v>
      </c>
      <c r="C57" s="28" t="s">
        <v>68</v>
      </c>
      <c r="D57" s="29"/>
      <c r="E57" s="29"/>
      <c r="F57" s="29"/>
      <c r="G57" s="29"/>
      <c r="H57" s="30"/>
      <c r="I57" s="31">
        <v>5400</v>
      </c>
      <c r="J57" s="31">
        <v>4080</v>
      </c>
      <c r="K57" s="32">
        <f t="shared" si="2"/>
        <v>9480</v>
      </c>
      <c r="L57" s="18">
        <f t="shared" si="3"/>
        <v>9480</v>
      </c>
      <c r="M57" s="19">
        <v>9260</v>
      </c>
      <c r="N57" s="19">
        <v>9260</v>
      </c>
      <c r="O57" s="19">
        <v>9260</v>
      </c>
      <c r="P57" s="19">
        <f t="shared" si="0"/>
        <v>27780</v>
      </c>
      <c r="Q57" s="19">
        <v>9260</v>
      </c>
      <c r="R57" s="19">
        <v>9260</v>
      </c>
      <c r="S57" s="19">
        <v>2590.8899999999994</v>
      </c>
      <c r="T57" s="19">
        <f t="shared" si="4"/>
        <v>21110.89</v>
      </c>
      <c r="U57" s="19">
        <f t="shared" si="5"/>
        <v>58370.89</v>
      </c>
    </row>
    <row r="58" spans="1:21" s="25" customFormat="1" ht="15">
      <c r="A58" s="26">
        <v>52</v>
      </c>
      <c r="B58" s="27">
        <v>784</v>
      </c>
      <c r="C58" s="28" t="s">
        <v>69</v>
      </c>
      <c r="D58" s="29"/>
      <c r="E58" s="29"/>
      <c r="F58" s="29"/>
      <c r="G58" s="29"/>
      <c r="H58" s="30"/>
      <c r="I58" s="31">
        <v>3460</v>
      </c>
      <c r="J58" s="31">
        <v>3770</v>
      </c>
      <c r="K58" s="32">
        <f t="shared" si="2"/>
        <v>7230</v>
      </c>
      <c r="L58" s="18">
        <f t="shared" si="3"/>
        <v>7230</v>
      </c>
      <c r="M58" s="19">
        <v>8577</v>
      </c>
      <c r="N58" s="19">
        <v>8577</v>
      </c>
      <c r="O58" s="19">
        <v>8577</v>
      </c>
      <c r="P58" s="19">
        <f t="shared" si="0"/>
        <v>25731</v>
      </c>
      <c r="Q58" s="19">
        <v>8577</v>
      </c>
      <c r="R58" s="19">
        <v>8577</v>
      </c>
      <c r="S58" s="19">
        <v>2400.239999999998</v>
      </c>
      <c r="T58" s="19">
        <f t="shared" si="4"/>
        <v>19554.239999999998</v>
      </c>
      <c r="U58" s="19">
        <f t="shared" si="5"/>
        <v>52515.24</v>
      </c>
    </row>
    <row r="59" spans="1:21" s="20" customFormat="1" ht="15">
      <c r="A59" s="14">
        <v>53</v>
      </c>
      <c r="B59" s="15">
        <v>794</v>
      </c>
      <c r="C59" s="14" t="s">
        <v>70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1">
        <v>6790</v>
      </c>
      <c r="I59" s="19">
        <v>10480</v>
      </c>
      <c r="J59" s="19">
        <v>13050</v>
      </c>
      <c r="K59" s="18">
        <f t="shared" si="2"/>
        <v>30320</v>
      </c>
      <c r="L59" s="18">
        <f t="shared" si="3"/>
        <v>55790</v>
      </c>
      <c r="M59" s="19">
        <v>12737.72</v>
      </c>
      <c r="N59" s="19">
        <v>12786</v>
      </c>
      <c r="O59" s="19">
        <v>12786</v>
      </c>
      <c r="P59" s="19">
        <f t="shared" si="0"/>
        <v>38309.72</v>
      </c>
      <c r="Q59" s="19">
        <v>12786</v>
      </c>
      <c r="R59" s="19">
        <v>12786</v>
      </c>
      <c r="S59" s="19">
        <v>3579.8899999999994</v>
      </c>
      <c r="T59" s="19">
        <f t="shared" si="4"/>
        <v>29151.89</v>
      </c>
      <c r="U59" s="19">
        <f t="shared" si="5"/>
        <v>123251.61</v>
      </c>
    </row>
    <row r="60" spans="1:21" s="20" customFormat="1" ht="15">
      <c r="A60" s="14" t="s">
        <v>71</v>
      </c>
      <c r="B60" s="15">
        <v>825</v>
      </c>
      <c r="C60" s="14" t="s">
        <v>72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1">
        <v>17055</v>
      </c>
      <c r="I60" s="19">
        <v>14855</v>
      </c>
      <c r="J60" s="19">
        <v>17220</v>
      </c>
      <c r="K60" s="18">
        <f t="shared" si="2"/>
        <v>49130</v>
      </c>
      <c r="L60" s="18">
        <f t="shared" si="3"/>
        <v>96890</v>
      </c>
      <c r="M60" s="19">
        <v>15873</v>
      </c>
      <c r="N60" s="19">
        <v>15873</v>
      </c>
      <c r="O60" s="19">
        <v>15873</v>
      </c>
      <c r="P60" s="19">
        <f t="shared" si="0"/>
        <v>47619</v>
      </c>
      <c r="Q60" s="19">
        <v>15873</v>
      </c>
      <c r="R60" s="19">
        <v>15873</v>
      </c>
      <c r="S60" s="19">
        <v>4440</v>
      </c>
      <c r="T60" s="19">
        <f t="shared" si="4"/>
        <v>36186</v>
      </c>
      <c r="U60" s="19">
        <f t="shared" si="5"/>
        <v>180695</v>
      </c>
    </row>
    <row r="61" spans="1:21" s="20" customFormat="1" ht="15">
      <c r="A61" s="14">
        <v>55</v>
      </c>
      <c r="B61" s="15">
        <v>832</v>
      </c>
      <c r="C61" s="14" t="s">
        <v>73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1">
        <v>840</v>
      </c>
      <c r="I61" s="19">
        <v>400</v>
      </c>
      <c r="J61" s="19">
        <v>1440</v>
      </c>
      <c r="K61" s="18">
        <f t="shared" si="2"/>
        <v>2680</v>
      </c>
      <c r="L61" s="18">
        <f t="shared" si="3"/>
        <v>5260</v>
      </c>
      <c r="M61" s="19">
        <v>8346</v>
      </c>
      <c r="N61" s="19">
        <v>8346</v>
      </c>
      <c r="O61" s="19">
        <v>8346</v>
      </c>
      <c r="P61" s="19">
        <f t="shared" si="0"/>
        <v>25038</v>
      </c>
      <c r="Q61" s="19">
        <v>8346</v>
      </c>
      <c r="R61" s="19">
        <v>8346</v>
      </c>
      <c r="S61" s="19">
        <v>2334.7799999999988</v>
      </c>
      <c r="T61" s="19">
        <f t="shared" si="4"/>
        <v>19026.78</v>
      </c>
      <c r="U61" s="19">
        <f t="shared" si="5"/>
        <v>49324.78</v>
      </c>
    </row>
    <row r="62" spans="1:21" s="20" customFormat="1" ht="15">
      <c r="A62" s="14">
        <v>56</v>
      </c>
      <c r="B62" s="15">
        <v>837</v>
      </c>
      <c r="C62" s="14" t="s">
        <v>74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1">
        <v>3600</v>
      </c>
      <c r="I62" s="19">
        <v>3300</v>
      </c>
      <c r="J62" s="19">
        <v>3280</v>
      </c>
      <c r="K62" s="18">
        <f t="shared" si="2"/>
        <v>10180</v>
      </c>
      <c r="L62" s="18">
        <f t="shared" si="3"/>
        <v>21140</v>
      </c>
      <c r="M62" s="19">
        <v>7200</v>
      </c>
      <c r="N62" s="19">
        <v>7200</v>
      </c>
      <c r="O62" s="19">
        <v>7200</v>
      </c>
      <c r="P62" s="19">
        <f t="shared" si="0"/>
        <v>21600</v>
      </c>
      <c r="Q62" s="19">
        <v>5061.3500000000004</v>
      </c>
      <c r="R62" s="19">
        <v>3092</v>
      </c>
      <c r="S62" s="19">
        <v>862.96999999999935</v>
      </c>
      <c r="T62" s="19">
        <f t="shared" si="4"/>
        <v>9016.32</v>
      </c>
      <c r="U62" s="19">
        <f t="shared" si="5"/>
        <v>51756.32</v>
      </c>
    </row>
    <row r="63" spans="1:21" s="20" customFormat="1" ht="15">
      <c r="A63" s="14">
        <v>57</v>
      </c>
      <c r="B63" s="15">
        <v>839</v>
      </c>
      <c r="C63" s="14" t="s">
        <v>75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1">
        <v>120</v>
      </c>
      <c r="I63" s="19">
        <v>620</v>
      </c>
      <c r="J63" s="19">
        <v>520</v>
      </c>
      <c r="K63" s="18">
        <f t="shared" si="2"/>
        <v>1260</v>
      </c>
      <c r="L63" s="18">
        <f t="shared" si="3"/>
        <v>2820</v>
      </c>
      <c r="M63" s="19">
        <v>2956</v>
      </c>
      <c r="N63" s="19">
        <v>2956</v>
      </c>
      <c r="O63" s="19">
        <v>2956</v>
      </c>
      <c r="P63" s="19">
        <f t="shared" si="0"/>
        <v>8868</v>
      </c>
      <c r="Q63" s="19">
        <v>2956</v>
      </c>
      <c r="R63" s="19">
        <v>2956</v>
      </c>
      <c r="S63" s="19">
        <v>829.63999999999942</v>
      </c>
      <c r="T63" s="19">
        <f t="shared" si="4"/>
        <v>6741.6399999999994</v>
      </c>
      <c r="U63" s="19">
        <f t="shared" si="5"/>
        <v>18429.64</v>
      </c>
    </row>
    <row r="64" spans="1:21" s="20" customFormat="1" ht="15">
      <c r="A64" s="14">
        <v>58</v>
      </c>
      <c r="B64" s="15">
        <v>854</v>
      </c>
      <c r="C64" s="14" t="s">
        <v>76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1">
        <v>14545</v>
      </c>
      <c r="I64" s="19">
        <v>14745</v>
      </c>
      <c r="J64" s="19">
        <v>13690</v>
      </c>
      <c r="K64" s="18">
        <f t="shared" si="2"/>
        <v>42980</v>
      </c>
      <c r="L64" s="18">
        <f t="shared" si="3"/>
        <v>90655</v>
      </c>
      <c r="M64" s="19">
        <v>24778</v>
      </c>
      <c r="N64" s="19">
        <v>24778</v>
      </c>
      <c r="O64" s="19">
        <v>24778</v>
      </c>
      <c r="P64" s="19">
        <f t="shared" si="0"/>
        <v>74334</v>
      </c>
      <c r="Q64" s="19">
        <v>24778</v>
      </c>
      <c r="R64" s="19">
        <v>24778</v>
      </c>
      <c r="S64" s="19">
        <v>6933.3999999999942</v>
      </c>
      <c r="T64" s="19">
        <f t="shared" si="4"/>
        <v>56489.399999999994</v>
      </c>
      <c r="U64" s="19">
        <f t="shared" si="5"/>
        <v>221478.39999999999</v>
      </c>
    </row>
    <row r="65" spans="1:21" s="20" customFormat="1" ht="15">
      <c r="A65" s="14">
        <v>59</v>
      </c>
      <c r="B65" s="15">
        <v>858</v>
      </c>
      <c r="C65" s="16" t="s">
        <v>77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1">
        <v>550</v>
      </c>
      <c r="I65" s="19">
        <v>900</v>
      </c>
      <c r="J65" s="19">
        <v>1400</v>
      </c>
      <c r="K65" s="18">
        <f t="shared" si="2"/>
        <v>2850</v>
      </c>
      <c r="L65" s="18">
        <f t="shared" si="3"/>
        <v>5805</v>
      </c>
      <c r="M65" s="19">
        <v>3001</v>
      </c>
      <c r="N65" s="19">
        <v>3001</v>
      </c>
      <c r="O65" s="19">
        <v>3001</v>
      </c>
      <c r="P65" s="19">
        <f t="shared" si="0"/>
        <v>9003</v>
      </c>
      <c r="Q65" s="19">
        <v>3001</v>
      </c>
      <c r="R65" s="19">
        <v>3001</v>
      </c>
      <c r="S65" s="19">
        <v>838.70000000000073</v>
      </c>
      <c r="T65" s="19">
        <f t="shared" si="4"/>
        <v>6840.7000000000007</v>
      </c>
      <c r="U65" s="19">
        <f t="shared" si="5"/>
        <v>21648.7</v>
      </c>
    </row>
    <row r="66" spans="1:21" s="20" customFormat="1" ht="15">
      <c r="A66" s="14">
        <v>60</v>
      </c>
      <c r="B66" s="15">
        <v>866</v>
      </c>
      <c r="C66" s="14" t="s">
        <v>78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1">
        <v>4770</v>
      </c>
      <c r="I66" s="19">
        <v>3780</v>
      </c>
      <c r="J66" s="19">
        <v>4350</v>
      </c>
      <c r="K66" s="18">
        <f t="shared" si="2"/>
        <v>12900</v>
      </c>
      <c r="L66" s="18">
        <f t="shared" si="3"/>
        <v>29010</v>
      </c>
      <c r="M66" s="19">
        <v>7800</v>
      </c>
      <c r="N66" s="19">
        <v>7800</v>
      </c>
      <c r="O66" s="19">
        <v>7800</v>
      </c>
      <c r="P66" s="19">
        <f t="shared" si="0"/>
        <v>23400</v>
      </c>
      <c r="Q66" s="19">
        <v>7800</v>
      </c>
      <c r="R66" s="19">
        <v>4690.32</v>
      </c>
      <c r="S66" s="19">
        <v>1018.7299999999996</v>
      </c>
      <c r="T66" s="19">
        <f t="shared" si="4"/>
        <v>13509.05</v>
      </c>
      <c r="U66" s="19">
        <f t="shared" si="5"/>
        <v>65919.05</v>
      </c>
    </row>
    <row r="67" spans="1:21" s="20" customFormat="1" ht="15">
      <c r="A67" s="14">
        <v>61</v>
      </c>
      <c r="B67" s="15">
        <v>867</v>
      </c>
      <c r="C67" s="14" t="s">
        <v>79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1">
        <v>4720</v>
      </c>
      <c r="I67" s="19">
        <v>3395</v>
      </c>
      <c r="J67" s="19">
        <v>3520</v>
      </c>
      <c r="K67" s="18">
        <f t="shared" si="2"/>
        <v>11635</v>
      </c>
      <c r="L67" s="18">
        <f t="shared" si="3"/>
        <v>31665</v>
      </c>
      <c r="M67" s="19">
        <v>4221</v>
      </c>
      <c r="N67" s="19">
        <v>4221</v>
      </c>
      <c r="O67" s="19">
        <v>4221</v>
      </c>
      <c r="P67" s="19">
        <f t="shared" si="0"/>
        <v>12663</v>
      </c>
      <c r="Q67" s="19">
        <v>4221</v>
      </c>
      <c r="R67" s="19">
        <v>4221</v>
      </c>
      <c r="S67" s="19">
        <v>1180.9599999999991</v>
      </c>
      <c r="T67" s="19">
        <f t="shared" si="4"/>
        <v>9622.9599999999991</v>
      </c>
      <c r="U67" s="19">
        <f t="shared" si="5"/>
        <v>53950.96</v>
      </c>
    </row>
    <row r="68" spans="1:21" s="20" customFormat="1" ht="15">
      <c r="A68" s="14">
        <v>62</v>
      </c>
      <c r="B68" s="15">
        <v>882</v>
      </c>
      <c r="C68" s="14" t="s">
        <v>80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1">
        <v>2440</v>
      </c>
      <c r="I68" s="19">
        <v>2300</v>
      </c>
      <c r="J68" s="19">
        <v>3520</v>
      </c>
      <c r="K68" s="18">
        <f t="shared" si="2"/>
        <v>8260</v>
      </c>
      <c r="L68" s="18">
        <f t="shared" si="3"/>
        <v>16760</v>
      </c>
      <c r="M68" s="19">
        <v>2427</v>
      </c>
      <c r="N68" s="19">
        <v>2427</v>
      </c>
      <c r="O68" s="19">
        <v>2427</v>
      </c>
      <c r="P68" s="19">
        <f t="shared" si="0"/>
        <v>7281</v>
      </c>
      <c r="Q68" s="19">
        <v>2427</v>
      </c>
      <c r="R68" s="19">
        <v>2427</v>
      </c>
      <c r="S68" s="19">
        <v>677.05999999999949</v>
      </c>
      <c r="T68" s="19">
        <f t="shared" si="4"/>
        <v>5531.0599999999995</v>
      </c>
      <c r="U68" s="19">
        <f t="shared" si="5"/>
        <v>29572.059999999998</v>
      </c>
    </row>
    <row r="69" spans="1:21" s="20" customFormat="1" ht="15">
      <c r="A69" s="14">
        <v>63</v>
      </c>
      <c r="B69" s="15">
        <v>884</v>
      </c>
      <c r="C69" s="14" t="s">
        <v>81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1">
        <v>2700</v>
      </c>
      <c r="I69" s="19">
        <v>5440</v>
      </c>
      <c r="J69" s="19">
        <v>2610</v>
      </c>
      <c r="K69" s="18">
        <f t="shared" si="2"/>
        <v>10750</v>
      </c>
      <c r="L69" s="18">
        <f t="shared" si="3"/>
        <v>24480</v>
      </c>
      <c r="M69" s="19">
        <v>14400</v>
      </c>
      <c r="N69" s="19">
        <v>7972.5400000000009</v>
      </c>
      <c r="O69" s="19">
        <v>2443</v>
      </c>
      <c r="P69" s="19">
        <f t="shared" si="0"/>
        <v>24815.54</v>
      </c>
      <c r="Q69" s="19">
        <v>2443</v>
      </c>
      <c r="R69" s="19">
        <v>2443</v>
      </c>
      <c r="S69" s="19">
        <v>686.21999999999935</v>
      </c>
      <c r="T69" s="19">
        <f t="shared" si="4"/>
        <v>5572.2199999999993</v>
      </c>
      <c r="U69" s="19">
        <f t="shared" si="5"/>
        <v>54867.76</v>
      </c>
    </row>
    <row r="70" spans="1:21" s="20" customFormat="1" ht="15">
      <c r="A70" s="14">
        <v>64</v>
      </c>
      <c r="B70" s="15">
        <v>889</v>
      </c>
      <c r="C70" s="14" t="s">
        <v>82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1">
        <v>1980</v>
      </c>
      <c r="I70" s="19">
        <v>2940</v>
      </c>
      <c r="J70" s="19">
        <v>2880</v>
      </c>
      <c r="K70" s="18">
        <f t="shared" si="2"/>
        <v>7800</v>
      </c>
      <c r="L70" s="18">
        <f t="shared" si="3"/>
        <v>14260</v>
      </c>
      <c r="M70" s="19">
        <v>4418</v>
      </c>
      <c r="N70" s="19">
        <v>4418</v>
      </c>
      <c r="O70" s="19">
        <v>4418</v>
      </c>
      <c r="P70" s="19">
        <f t="shared" si="0"/>
        <v>13254</v>
      </c>
      <c r="Q70" s="19">
        <v>4418</v>
      </c>
      <c r="R70" s="19">
        <v>4418</v>
      </c>
      <c r="S70" s="19">
        <v>1238.0800000000017</v>
      </c>
      <c r="T70" s="19">
        <f t="shared" si="4"/>
        <v>10074.080000000002</v>
      </c>
      <c r="U70" s="19">
        <f t="shared" si="5"/>
        <v>37588.080000000002</v>
      </c>
    </row>
    <row r="71" spans="1:21" s="20" customFormat="1" ht="15">
      <c r="A71" s="14">
        <v>65</v>
      </c>
      <c r="B71" s="15">
        <v>893</v>
      </c>
      <c r="C71" s="14" t="s">
        <v>83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1">
        <v>3905</v>
      </c>
      <c r="I71" s="19">
        <v>3465</v>
      </c>
      <c r="J71" s="19">
        <v>4180</v>
      </c>
      <c r="K71" s="18">
        <f t="shared" si="2"/>
        <v>11550</v>
      </c>
      <c r="L71" s="18">
        <f t="shared" si="3"/>
        <v>24585</v>
      </c>
      <c r="M71" s="19">
        <v>6600</v>
      </c>
      <c r="N71" s="19">
        <v>6600</v>
      </c>
      <c r="O71" s="19">
        <v>6600</v>
      </c>
      <c r="P71" s="19">
        <f t="shared" ref="P71:P93" si="6">SUM(M71:O71)</f>
        <v>19800</v>
      </c>
      <c r="Q71" s="19">
        <v>6600</v>
      </c>
      <c r="R71" s="19">
        <v>6526.7799999999988</v>
      </c>
      <c r="S71" s="19">
        <v>911.34999999999854</v>
      </c>
      <c r="T71" s="19">
        <f t="shared" si="4"/>
        <v>14038.129999999997</v>
      </c>
      <c r="U71" s="19">
        <f t="shared" si="5"/>
        <v>58423.13</v>
      </c>
    </row>
    <row r="72" spans="1:21" s="20" customFormat="1" ht="15">
      <c r="A72" s="14">
        <v>66</v>
      </c>
      <c r="B72" s="15">
        <v>896</v>
      </c>
      <c r="C72" s="14" t="s">
        <v>84</v>
      </c>
      <c r="D72" s="17">
        <v>6050</v>
      </c>
      <c r="E72" s="17">
        <v>4900</v>
      </c>
      <c r="F72" s="17">
        <v>6050</v>
      </c>
      <c r="G72" s="17">
        <f t="shared" ref="G72:G89" si="7">SUM(D72:F72)</f>
        <v>17000</v>
      </c>
      <c r="H72" s="21">
        <v>4000</v>
      </c>
      <c r="I72" s="19">
        <v>8240</v>
      </c>
      <c r="J72" s="19">
        <v>7270</v>
      </c>
      <c r="K72" s="18">
        <f t="shared" ref="K72:K94" si="8">H72+I72+J72</f>
        <v>19510</v>
      </c>
      <c r="L72" s="18">
        <f t="shared" ref="L72:L94" si="9">D72+E72+F72+H72+I72+J72</f>
        <v>36510</v>
      </c>
      <c r="M72" s="19">
        <v>9945</v>
      </c>
      <c r="N72" s="19">
        <v>9945</v>
      </c>
      <c r="O72" s="19">
        <v>9945</v>
      </c>
      <c r="P72" s="19">
        <f t="shared" si="6"/>
        <v>29835</v>
      </c>
      <c r="Q72" s="19">
        <v>9945</v>
      </c>
      <c r="R72" s="19">
        <v>9945</v>
      </c>
      <c r="S72" s="19">
        <v>2782.6900000000023</v>
      </c>
      <c r="T72" s="19">
        <f t="shared" ref="T72:T94" si="10">SUM(Q72:S72)</f>
        <v>22672.690000000002</v>
      </c>
      <c r="U72" s="19">
        <f t="shared" ref="U72:U101" si="11">S72+R72+Q72+O72+N72+M72+J72+I72+H72+F72+E72+D72</f>
        <v>89017.69</v>
      </c>
    </row>
    <row r="73" spans="1:21" s="20" customFormat="1" ht="15">
      <c r="A73" s="14">
        <v>67</v>
      </c>
      <c r="B73" s="15">
        <v>898</v>
      </c>
      <c r="C73" s="33" t="s">
        <v>85</v>
      </c>
      <c r="D73" s="17">
        <v>3440</v>
      </c>
      <c r="E73" s="17">
        <v>3490</v>
      </c>
      <c r="F73" s="17">
        <v>3490</v>
      </c>
      <c r="G73" s="17">
        <f t="shared" si="7"/>
        <v>10420</v>
      </c>
      <c r="H73" s="21">
        <v>1740</v>
      </c>
      <c r="I73" s="19">
        <v>2540</v>
      </c>
      <c r="J73" s="19">
        <v>2650</v>
      </c>
      <c r="K73" s="18">
        <f t="shared" si="8"/>
        <v>6930</v>
      </c>
      <c r="L73" s="18">
        <f t="shared" si="9"/>
        <v>17350</v>
      </c>
      <c r="M73" s="19">
        <v>3320</v>
      </c>
      <c r="N73" s="19">
        <v>3320</v>
      </c>
      <c r="O73" s="19">
        <v>3320</v>
      </c>
      <c r="P73" s="19">
        <f t="shared" si="6"/>
        <v>9960</v>
      </c>
      <c r="Q73" s="19">
        <v>3320</v>
      </c>
      <c r="R73" s="19">
        <v>3320</v>
      </c>
      <c r="S73" s="19">
        <v>926.70999999999913</v>
      </c>
      <c r="T73" s="19">
        <f t="shared" si="10"/>
        <v>7566.7099999999991</v>
      </c>
      <c r="U73" s="19">
        <f t="shared" si="11"/>
        <v>34876.71</v>
      </c>
    </row>
    <row r="74" spans="1:21" s="34" customFormat="1" ht="15.75">
      <c r="A74" s="14">
        <v>68</v>
      </c>
      <c r="B74" s="15">
        <v>907</v>
      </c>
      <c r="C74" s="14" t="s">
        <v>86</v>
      </c>
      <c r="D74" s="17">
        <v>13840</v>
      </c>
      <c r="E74" s="17">
        <v>8100</v>
      </c>
      <c r="F74" s="17">
        <v>13560</v>
      </c>
      <c r="G74" s="17">
        <f t="shared" si="7"/>
        <v>35500</v>
      </c>
      <c r="H74" s="21">
        <v>15540</v>
      </c>
      <c r="I74" s="19">
        <v>14060</v>
      </c>
      <c r="J74" s="19">
        <v>12900</v>
      </c>
      <c r="K74" s="18">
        <f t="shared" si="8"/>
        <v>42500</v>
      </c>
      <c r="L74" s="18">
        <f t="shared" si="9"/>
        <v>78000</v>
      </c>
      <c r="M74" s="19">
        <v>12259</v>
      </c>
      <c r="N74" s="19">
        <v>12259</v>
      </c>
      <c r="O74" s="19">
        <v>12259</v>
      </c>
      <c r="P74" s="19">
        <f t="shared" si="6"/>
        <v>36777</v>
      </c>
      <c r="Q74" s="19">
        <v>12259</v>
      </c>
      <c r="R74" s="19">
        <v>12259</v>
      </c>
      <c r="S74" s="19">
        <v>3428.4499999999971</v>
      </c>
      <c r="T74" s="19">
        <f t="shared" si="10"/>
        <v>27946.449999999997</v>
      </c>
      <c r="U74" s="19">
        <f t="shared" si="11"/>
        <v>142723.45000000001</v>
      </c>
    </row>
    <row r="75" spans="1:21" ht="15">
      <c r="A75" s="14">
        <v>69</v>
      </c>
      <c r="B75" s="15">
        <v>914</v>
      </c>
      <c r="C75" s="14" t="s">
        <v>87</v>
      </c>
      <c r="D75" s="17">
        <v>2730</v>
      </c>
      <c r="E75" s="17">
        <v>2910</v>
      </c>
      <c r="F75" s="17">
        <v>3210</v>
      </c>
      <c r="G75" s="17">
        <f t="shared" si="7"/>
        <v>8850</v>
      </c>
      <c r="H75" s="21">
        <v>3850</v>
      </c>
      <c r="I75" s="19">
        <v>4580</v>
      </c>
      <c r="J75" s="19">
        <v>4530</v>
      </c>
      <c r="K75" s="18">
        <f t="shared" si="8"/>
        <v>12960</v>
      </c>
      <c r="L75" s="18">
        <f t="shared" si="9"/>
        <v>21810</v>
      </c>
      <c r="M75" s="19">
        <v>4320</v>
      </c>
      <c r="N75" s="19">
        <v>4320</v>
      </c>
      <c r="O75" s="19">
        <v>4320</v>
      </c>
      <c r="P75" s="19">
        <f t="shared" si="6"/>
        <v>12960</v>
      </c>
      <c r="Q75" s="19">
        <v>4320</v>
      </c>
      <c r="R75" s="19">
        <v>4320</v>
      </c>
      <c r="S75" s="19">
        <v>1209.8100000000013</v>
      </c>
      <c r="T75" s="19">
        <f t="shared" si="10"/>
        <v>9849.8100000000013</v>
      </c>
      <c r="U75" s="19">
        <f t="shared" si="11"/>
        <v>44619.81</v>
      </c>
    </row>
    <row r="76" spans="1:21" ht="15">
      <c r="A76" s="14">
        <v>70</v>
      </c>
      <c r="B76" s="15">
        <v>917</v>
      </c>
      <c r="C76" s="14" t="s">
        <v>88</v>
      </c>
      <c r="D76" s="17">
        <v>6720</v>
      </c>
      <c r="E76" s="17">
        <v>6420</v>
      </c>
      <c r="F76" s="17">
        <v>6720</v>
      </c>
      <c r="G76" s="17">
        <f t="shared" si="7"/>
        <v>19860</v>
      </c>
      <c r="H76" s="21">
        <v>5520</v>
      </c>
      <c r="I76" s="19">
        <v>3900</v>
      </c>
      <c r="J76" s="19">
        <v>3600</v>
      </c>
      <c r="K76" s="18">
        <f t="shared" si="8"/>
        <v>13020</v>
      </c>
      <c r="L76" s="18">
        <f t="shared" si="9"/>
        <v>32880</v>
      </c>
      <c r="M76" s="19">
        <v>6427.3</v>
      </c>
      <c r="N76" s="19">
        <v>5258.7</v>
      </c>
      <c r="O76" s="19">
        <v>5843</v>
      </c>
      <c r="P76" s="19">
        <f t="shared" si="6"/>
        <v>17529</v>
      </c>
      <c r="Q76" s="19">
        <v>5843</v>
      </c>
      <c r="R76" s="19">
        <v>5843</v>
      </c>
      <c r="S76" s="19">
        <v>1636.4700000000012</v>
      </c>
      <c r="T76" s="19">
        <f t="shared" si="10"/>
        <v>13322.470000000001</v>
      </c>
      <c r="U76" s="19">
        <f t="shared" si="11"/>
        <v>63731.47</v>
      </c>
    </row>
    <row r="77" spans="1:21" ht="15">
      <c r="A77" s="14">
        <v>71</v>
      </c>
      <c r="B77" s="15">
        <v>918</v>
      </c>
      <c r="C77" s="14" t="s">
        <v>89</v>
      </c>
      <c r="D77" s="17">
        <v>2730</v>
      </c>
      <c r="E77" s="17">
        <v>3330</v>
      </c>
      <c r="F77" s="17">
        <v>3420</v>
      </c>
      <c r="G77" s="17">
        <f t="shared" si="7"/>
        <v>9480</v>
      </c>
      <c r="H77" s="21">
        <v>2400</v>
      </c>
      <c r="I77" s="19">
        <v>2490</v>
      </c>
      <c r="J77" s="19">
        <v>2310</v>
      </c>
      <c r="K77" s="18">
        <f t="shared" si="8"/>
        <v>7200</v>
      </c>
      <c r="L77" s="18">
        <f t="shared" si="9"/>
        <v>16680</v>
      </c>
      <c r="M77" s="19">
        <v>4871</v>
      </c>
      <c r="N77" s="19">
        <v>4871</v>
      </c>
      <c r="O77" s="19">
        <v>4871</v>
      </c>
      <c r="P77" s="19">
        <f t="shared" si="6"/>
        <v>14613</v>
      </c>
      <c r="Q77" s="19">
        <v>4871</v>
      </c>
      <c r="R77" s="19">
        <v>4871</v>
      </c>
      <c r="S77" s="19">
        <v>1363.8499999999985</v>
      </c>
      <c r="T77" s="19">
        <f t="shared" si="10"/>
        <v>11105.849999999999</v>
      </c>
      <c r="U77" s="19">
        <f t="shared" si="11"/>
        <v>42398.85</v>
      </c>
    </row>
    <row r="78" spans="1:21" ht="15">
      <c r="A78" s="14">
        <v>72</v>
      </c>
      <c r="B78" s="15">
        <v>928</v>
      </c>
      <c r="C78" s="14" t="s">
        <v>90</v>
      </c>
      <c r="D78" s="17">
        <v>13035</v>
      </c>
      <c r="E78" s="17">
        <v>13040</v>
      </c>
      <c r="F78" s="17">
        <v>13045</v>
      </c>
      <c r="G78" s="17">
        <f t="shared" si="7"/>
        <v>39120</v>
      </c>
      <c r="H78" s="21">
        <v>11835</v>
      </c>
      <c r="I78" s="19">
        <v>16085</v>
      </c>
      <c r="J78" s="19">
        <v>13045</v>
      </c>
      <c r="K78" s="18">
        <f t="shared" si="8"/>
        <v>40965</v>
      </c>
      <c r="L78" s="18">
        <f t="shared" si="9"/>
        <v>80085</v>
      </c>
      <c r="M78" s="19">
        <v>59400</v>
      </c>
      <c r="N78" s="19">
        <v>28743.379999999997</v>
      </c>
      <c r="O78" s="19">
        <v>12433</v>
      </c>
      <c r="P78" s="19">
        <f t="shared" si="6"/>
        <v>100576.38</v>
      </c>
      <c r="Q78" s="19">
        <v>12433</v>
      </c>
      <c r="R78" s="19">
        <v>12433</v>
      </c>
      <c r="S78" s="19">
        <v>3477.9799999999959</v>
      </c>
      <c r="T78" s="19">
        <f t="shared" si="10"/>
        <v>28343.979999999996</v>
      </c>
      <c r="U78" s="19">
        <f t="shared" si="11"/>
        <v>209005.36</v>
      </c>
    </row>
    <row r="79" spans="1:21" ht="15">
      <c r="A79" s="14">
        <v>73</v>
      </c>
      <c r="B79" s="15">
        <v>931</v>
      </c>
      <c r="C79" s="14" t="s">
        <v>91</v>
      </c>
      <c r="D79" s="17">
        <v>3140</v>
      </c>
      <c r="E79" s="17">
        <v>3940</v>
      </c>
      <c r="F79" s="17">
        <v>4910</v>
      </c>
      <c r="G79" s="17">
        <f t="shared" si="7"/>
        <v>11990</v>
      </c>
      <c r="H79" s="21">
        <v>2680</v>
      </c>
      <c r="I79" s="19">
        <v>2860</v>
      </c>
      <c r="J79" s="19">
        <v>2520</v>
      </c>
      <c r="K79" s="18">
        <f t="shared" si="8"/>
        <v>8060</v>
      </c>
      <c r="L79" s="18">
        <f t="shared" si="9"/>
        <v>20050</v>
      </c>
      <c r="M79" s="19">
        <v>2759</v>
      </c>
      <c r="N79" s="19">
        <v>2759</v>
      </c>
      <c r="O79" s="19">
        <v>2759</v>
      </c>
      <c r="P79" s="19">
        <f t="shared" si="6"/>
        <v>8277</v>
      </c>
      <c r="Q79" s="19">
        <v>2759</v>
      </c>
      <c r="R79" s="19">
        <v>2759</v>
      </c>
      <c r="S79" s="19">
        <v>772.51000000000022</v>
      </c>
      <c r="T79" s="19">
        <f t="shared" si="10"/>
        <v>6290.51</v>
      </c>
      <c r="U79" s="19">
        <f t="shared" si="11"/>
        <v>34617.51</v>
      </c>
    </row>
    <row r="80" spans="1:21" ht="15">
      <c r="A80" s="14">
        <v>74</v>
      </c>
      <c r="B80" s="15">
        <v>935</v>
      </c>
      <c r="C80" s="14" t="s">
        <v>92</v>
      </c>
      <c r="D80" s="17">
        <v>3950</v>
      </c>
      <c r="E80" s="17">
        <v>4275</v>
      </c>
      <c r="F80" s="17">
        <v>3900</v>
      </c>
      <c r="G80" s="17">
        <f t="shared" si="7"/>
        <v>12125</v>
      </c>
      <c r="H80" s="21">
        <v>3235</v>
      </c>
      <c r="I80" s="19">
        <v>4155</v>
      </c>
      <c r="J80" s="19">
        <v>3260</v>
      </c>
      <c r="K80" s="18">
        <f t="shared" si="8"/>
        <v>10650</v>
      </c>
      <c r="L80" s="18">
        <f t="shared" si="9"/>
        <v>22775</v>
      </c>
      <c r="M80" s="19">
        <v>10800</v>
      </c>
      <c r="N80" s="19">
        <v>10800</v>
      </c>
      <c r="O80" s="19">
        <v>4407.17</v>
      </c>
      <c r="P80" s="19">
        <f t="shared" si="6"/>
        <v>26007.17</v>
      </c>
      <c r="Q80" s="19">
        <v>3300</v>
      </c>
      <c r="R80" s="19">
        <v>3300</v>
      </c>
      <c r="S80" s="19">
        <v>920.83000000000175</v>
      </c>
      <c r="T80" s="19">
        <f t="shared" si="10"/>
        <v>7520.8300000000017</v>
      </c>
      <c r="U80" s="19">
        <f t="shared" si="11"/>
        <v>56303</v>
      </c>
    </row>
    <row r="81" spans="1:21" ht="15">
      <c r="A81" s="14">
        <v>75</v>
      </c>
      <c r="B81" s="15">
        <v>937</v>
      </c>
      <c r="C81" s="14" t="s">
        <v>93</v>
      </c>
      <c r="D81" s="17">
        <v>3520</v>
      </c>
      <c r="E81" s="17">
        <v>3400</v>
      </c>
      <c r="F81" s="17">
        <v>3540</v>
      </c>
      <c r="G81" s="17">
        <f t="shared" si="7"/>
        <v>10460</v>
      </c>
      <c r="H81" s="21">
        <v>3450</v>
      </c>
      <c r="I81" s="19">
        <v>3180</v>
      </c>
      <c r="J81" s="19">
        <v>4500</v>
      </c>
      <c r="K81" s="18">
        <f t="shared" si="8"/>
        <v>11130</v>
      </c>
      <c r="L81" s="18">
        <f t="shared" si="9"/>
        <v>21590</v>
      </c>
      <c r="M81" s="19">
        <v>3250</v>
      </c>
      <c r="N81" s="19">
        <v>3250</v>
      </c>
      <c r="O81" s="19">
        <v>3250</v>
      </c>
      <c r="P81" s="19">
        <f t="shared" si="6"/>
        <v>9750</v>
      </c>
      <c r="Q81" s="19">
        <v>3250</v>
      </c>
      <c r="R81" s="19">
        <v>3250</v>
      </c>
      <c r="S81" s="19">
        <v>908.90000000000146</v>
      </c>
      <c r="T81" s="19">
        <f t="shared" si="10"/>
        <v>7408.9000000000015</v>
      </c>
      <c r="U81" s="19">
        <f t="shared" si="11"/>
        <v>38748.9</v>
      </c>
    </row>
    <row r="82" spans="1:21" ht="15">
      <c r="A82" s="14">
        <v>76</v>
      </c>
      <c r="B82" s="14">
        <v>939</v>
      </c>
      <c r="C82" s="14" t="s">
        <v>94</v>
      </c>
      <c r="D82" s="17">
        <v>720</v>
      </c>
      <c r="E82" s="17">
        <v>1560</v>
      </c>
      <c r="F82" s="17">
        <v>1460</v>
      </c>
      <c r="G82" s="17">
        <f t="shared" si="7"/>
        <v>3740</v>
      </c>
      <c r="H82" s="21">
        <v>480</v>
      </c>
      <c r="I82" s="19">
        <v>1240</v>
      </c>
      <c r="J82" s="19">
        <v>1560</v>
      </c>
      <c r="K82" s="18">
        <f t="shared" si="8"/>
        <v>3280</v>
      </c>
      <c r="L82" s="18">
        <f t="shared" si="9"/>
        <v>7020</v>
      </c>
      <c r="M82" s="19">
        <v>3565</v>
      </c>
      <c r="N82" s="19">
        <v>3565</v>
      </c>
      <c r="O82" s="19">
        <v>3565</v>
      </c>
      <c r="P82" s="19">
        <f t="shared" si="6"/>
        <v>10695</v>
      </c>
      <c r="Q82" s="19">
        <v>3565</v>
      </c>
      <c r="R82" s="19">
        <v>3565</v>
      </c>
      <c r="S82" s="19">
        <v>1000.2000000000007</v>
      </c>
      <c r="T82" s="19">
        <f t="shared" si="10"/>
        <v>8130.2000000000007</v>
      </c>
      <c r="U82" s="19">
        <f t="shared" si="11"/>
        <v>25845.200000000001</v>
      </c>
    </row>
    <row r="83" spans="1:21" ht="15">
      <c r="A83" s="14">
        <v>77</v>
      </c>
      <c r="B83" s="15">
        <v>959</v>
      </c>
      <c r="C83" s="14" t="s">
        <v>95</v>
      </c>
      <c r="D83" s="17">
        <v>4785</v>
      </c>
      <c r="E83" s="17">
        <v>5065</v>
      </c>
      <c r="F83" s="17">
        <v>5180</v>
      </c>
      <c r="G83" s="17">
        <f t="shared" si="7"/>
        <v>15030</v>
      </c>
      <c r="H83" s="21">
        <v>2455</v>
      </c>
      <c r="I83" s="19">
        <v>2920</v>
      </c>
      <c r="J83" s="19">
        <v>2740</v>
      </c>
      <c r="K83" s="18">
        <f t="shared" si="8"/>
        <v>8115</v>
      </c>
      <c r="L83" s="18">
        <f t="shared" si="9"/>
        <v>23145</v>
      </c>
      <c r="M83" s="19">
        <v>4290</v>
      </c>
      <c r="N83" s="19">
        <v>4290</v>
      </c>
      <c r="O83" s="19">
        <v>4290</v>
      </c>
      <c r="P83" s="19">
        <f t="shared" si="6"/>
        <v>12870</v>
      </c>
      <c r="Q83" s="19">
        <v>4290</v>
      </c>
      <c r="R83" s="19">
        <v>4290</v>
      </c>
      <c r="S83" s="19">
        <v>1198.1899999999987</v>
      </c>
      <c r="T83" s="19">
        <f t="shared" si="10"/>
        <v>9778.1899999999987</v>
      </c>
      <c r="U83" s="19">
        <f t="shared" si="11"/>
        <v>45793.19</v>
      </c>
    </row>
    <row r="84" spans="1:21" ht="15">
      <c r="A84" s="14">
        <v>78</v>
      </c>
      <c r="B84" s="15">
        <v>968</v>
      </c>
      <c r="C84" s="14" t="s">
        <v>96</v>
      </c>
      <c r="D84" s="17">
        <v>4565</v>
      </c>
      <c r="E84" s="17">
        <v>5445</v>
      </c>
      <c r="F84" s="17">
        <v>4565</v>
      </c>
      <c r="G84" s="17">
        <f t="shared" si="7"/>
        <v>14575</v>
      </c>
      <c r="H84" s="21">
        <v>1595</v>
      </c>
      <c r="I84" s="19">
        <v>3245</v>
      </c>
      <c r="J84" s="19">
        <v>3300</v>
      </c>
      <c r="K84" s="18">
        <f t="shared" si="8"/>
        <v>8140</v>
      </c>
      <c r="L84" s="18">
        <f t="shared" si="9"/>
        <v>22715</v>
      </c>
      <c r="M84" s="19">
        <v>4260</v>
      </c>
      <c r="N84" s="19">
        <v>4260</v>
      </c>
      <c r="O84" s="19">
        <v>4260</v>
      </c>
      <c r="P84" s="19">
        <f t="shared" si="6"/>
        <v>12780</v>
      </c>
      <c r="Q84" s="19">
        <v>4260</v>
      </c>
      <c r="R84" s="19">
        <v>4260</v>
      </c>
      <c r="S84" s="19">
        <v>1192.1500000000015</v>
      </c>
      <c r="T84" s="19">
        <f t="shared" si="10"/>
        <v>9712.1500000000015</v>
      </c>
      <c r="U84" s="19">
        <f t="shared" si="11"/>
        <v>45207.15</v>
      </c>
    </row>
    <row r="85" spans="1:21" ht="15">
      <c r="A85" s="14">
        <v>79</v>
      </c>
      <c r="B85" s="15">
        <v>998</v>
      </c>
      <c r="C85" s="14" t="s">
        <v>97</v>
      </c>
      <c r="D85" s="17">
        <v>8520</v>
      </c>
      <c r="E85" s="17">
        <v>10650</v>
      </c>
      <c r="F85" s="17">
        <v>13300</v>
      </c>
      <c r="G85" s="17">
        <f t="shared" si="7"/>
        <v>32470</v>
      </c>
      <c r="H85" s="21">
        <v>6780</v>
      </c>
      <c r="I85" s="19">
        <v>9480</v>
      </c>
      <c r="J85" s="19">
        <v>10560</v>
      </c>
      <c r="K85" s="18">
        <f t="shared" si="8"/>
        <v>26820</v>
      </c>
      <c r="L85" s="18">
        <f t="shared" si="9"/>
        <v>59290</v>
      </c>
      <c r="M85" s="19">
        <v>8556</v>
      </c>
      <c r="N85" s="19">
        <v>8556</v>
      </c>
      <c r="O85" s="19">
        <v>8556</v>
      </c>
      <c r="P85" s="19">
        <f t="shared" si="6"/>
        <v>25668</v>
      </c>
      <c r="Q85" s="19">
        <v>8556</v>
      </c>
      <c r="R85" s="19">
        <v>8556</v>
      </c>
      <c r="S85" s="19">
        <v>2393.7799999999988</v>
      </c>
      <c r="T85" s="19">
        <f t="shared" si="10"/>
        <v>19505.78</v>
      </c>
      <c r="U85" s="19">
        <f t="shared" si="11"/>
        <v>104463.78</v>
      </c>
    </row>
    <row r="86" spans="1:21" ht="15">
      <c r="A86" s="14">
        <v>80</v>
      </c>
      <c r="B86" s="15">
        <v>1002</v>
      </c>
      <c r="C86" s="14" t="s">
        <v>98</v>
      </c>
      <c r="D86" s="17">
        <v>525</v>
      </c>
      <c r="E86" s="17">
        <v>300</v>
      </c>
      <c r="F86" s="17">
        <v>1125</v>
      </c>
      <c r="G86" s="17">
        <f t="shared" si="7"/>
        <v>1950</v>
      </c>
      <c r="H86" s="21">
        <v>1600</v>
      </c>
      <c r="I86" s="19">
        <v>1225</v>
      </c>
      <c r="J86" s="19">
        <v>250</v>
      </c>
      <c r="K86" s="18">
        <f t="shared" si="8"/>
        <v>3075</v>
      </c>
      <c r="L86" s="18">
        <f t="shared" si="9"/>
        <v>5025</v>
      </c>
      <c r="M86" s="19">
        <v>2893</v>
      </c>
      <c r="N86" s="19">
        <v>2893</v>
      </c>
      <c r="O86" s="19">
        <v>2893</v>
      </c>
      <c r="P86" s="19">
        <f t="shared" si="6"/>
        <v>8679</v>
      </c>
      <c r="Q86" s="19">
        <v>2893</v>
      </c>
      <c r="R86" s="19">
        <v>2893</v>
      </c>
      <c r="S86" s="19">
        <v>810.27000000000044</v>
      </c>
      <c r="T86" s="19">
        <f t="shared" si="10"/>
        <v>6596.27</v>
      </c>
      <c r="U86" s="19">
        <f t="shared" si="11"/>
        <v>20300.27</v>
      </c>
    </row>
    <row r="87" spans="1:21" ht="15">
      <c r="A87" s="14">
        <v>81</v>
      </c>
      <c r="B87" s="15">
        <v>1004</v>
      </c>
      <c r="C87" s="14" t="s">
        <v>99</v>
      </c>
      <c r="D87" s="17">
        <v>26950</v>
      </c>
      <c r="E87" s="17">
        <v>25750</v>
      </c>
      <c r="F87" s="17">
        <v>24800</v>
      </c>
      <c r="G87" s="17">
        <f t="shared" si="7"/>
        <v>77500</v>
      </c>
      <c r="H87" s="21">
        <v>14100</v>
      </c>
      <c r="I87" s="19">
        <v>9550</v>
      </c>
      <c r="J87" s="19">
        <v>8300</v>
      </c>
      <c r="K87" s="18">
        <f t="shared" si="8"/>
        <v>31950</v>
      </c>
      <c r="L87" s="18">
        <f t="shared" si="9"/>
        <v>109450</v>
      </c>
      <c r="M87" s="19">
        <v>26935</v>
      </c>
      <c r="N87" s="19">
        <v>26935</v>
      </c>
      <c r="O87" s="19">
        <v>26935</v>
      </c>
      <c r="P87" s="19">
        <f t="shared" si="6"/>
        <v>80805</v>
      </c>
      <c r="Q87" s="19">
        <v>26935</v>
      </c>
      <c r="R87" s="19">
        <v>26935</v>
      </c>
      <c r="S87" s="19">
        <v>7539.3800000000047</v>
      </c>
      <c r="T87" s="19">
        <f t="shared" si="10"/>
        <v>61409.380000000005</v>
      </c>
      <c r="U87" s="19">
        <f t="shared" si="11"/>
        <v>251664.38</v>
      </c>
    </row>
    <row r="88" spans="1:21" ht="15">
      <c r="A88" s="26">
        <v>82</v>
      </c>
      <c r="B88" s="27">
        <v>1007</v>
      </c>
      <c r="C88" s="28" t="s">
        <v>100</v>
      </c>
      <c r="D88" s="35"/>
      <c r="E88" s="35"/>
      <c r="F88" s="35"/>
      <c r="G88" s="35"/>
      <c r="H88" s="35"/>
      <c r="I88" s="31">
        <v>440</v>
      </c>
      <c r="J88" s="31">
        <v>770</v>
      </c>
      <c r="K88" s="32">
        <f t="shared" si="8"/>
        <v>1210</v>
      </c>
      <c r="L88" s="18">
        <f t="shared" si="9"/>
        <v>1210</v>
      </c>
      <c r="M88" s="19">
        <v>6797</v>
      </c>
      <c r="N88" s="19">
        <v>6797</v>
      </c>
      <c r="O88" s="19">
        <v>6797</v>
      </c>
      <c r="P88" s="19">
        <f t="shared" si="6"/>
        <v>20391</v>
      </c>
      <c r="Q88" s="19">
        <v>6797</v>
      </c>
      <c r="R88" s="19">
        <v>6797</v>
      </c>
      <c r="S88" s="19">
        <v>1904.3600000000006</v>
      </c>
      <c r="T88" s="19">
        <f t="shared" si="10"/>
        <v>15498.36</v>
      </c>
      <c r="U88" s="19">
        <f t="shared" si="11"/>
        <v>37099.360000000001</v>
      </c>
    </row>
    <row r="89" spans="1:21" s="38" customFormat="1" ht="15.75">
      <c r="A89" s="14">
        <v>83</v>
      </c>
      <c r="B89" s="36">
        <v>1025</v>
      </c>
      <c r="C89" s="37" t="s">
        <v>101</v>
      </c>
      <c r="D89" s="17">
        <v>1900</v>
      </c>
      <c r="E89" s="17">
        <v>2050</v>
      </c>
      <c r="F89" s="17">
        <v>2060</v>
      </c>
      <c r="G89" s="17">
        <f t="shared" si="7"/>
        <v>6010</v>
      </c>
      <c r="H89" s="21">
        <v>1290</v>
      </c>
      <c r="I89" s="19">
        <v>1710</v>
      </c>
      <c r="J89" s="19">
        <v>1450</v>
      </c>
      <c r="K89" s="18">
        <f t="shared" si="8"/>
        <v>4450</v>
      </c>
      <c r="L89" s="18">
        <f t="shared" si="9"/>
        <v>10460</v>
      </c>
      <c r="M89" s="19">
        <v>2036</v>
      </c>
      <c r="N89" s="19">
        <v>2036</v>
      </c>
      <c r="O89" s="19">
        <v>2036</v>
      </c>
      <c r="P89" s="19">
        <f t="shared" si="6"/>
        <v>6108</v>
      </c>
      <c r="Q89" s="19">
        <v>2036</v>
      </c>
      <c r="R89" s="19">
        <v>2036</v>
      </c>
      <c r="S89" s="19">
        <v>570.09000000000015</v>
      </c>
      <c r="T89" s="19">
        <f t="shared" si="10"/>
        <v>4642.09</v>
      </c>
      <c r="U89" s="19">
        <f t="shared" si="11"/>
        <v>21210.09</v>
      </c>
    </row>
    <row r="90" spans="1:21" s="39" customFormat="1" ht="15">
      <c r="A90" s="26">
        <v>84</v>
      </c>
      <c r="B90" s="27">
        <v>1036</v>
      </c>
      <c r="C90" s="28" t="s">
        <v>102</v>
      </c>
      <c r="D90" s="29"/>
      <c r="E90" s="29"/>
      <c r="F90" s="29"/>
      <c r="G90" s="29"/>
      <c r="H90" s="30"/>
      <c r="I90" s="31">
        <v>5320</v>
      </c>
      <c r="J90" s="31">
        <v>4920</v>
      </c>
      <c r="K90" s="32">
        <f t="shared" si="8"/>
        <v>10240</v>
      </c>
      <c r="L90" s="18">
        <f t="shared" si="9"/>
        <v>10240</v>
      </c>
      <c r="M90" s="19">
        <v>5081</v>
      </c>
      <c r="N90" s="19">
        <v>5081</v>
      </c>
      <c r="O90" s="19">
        <v>5081</v>
      </c>
      <c r="P90" s="19">
        <f t="shared" si="6"/>
        <v>15243</v>
      </c>
      <c r="Q90" s="19">
        <v>5081</v>
      </c>
      <c r="R90" s="19">
        <v>5081</v>
      </c>
      <c r="S90" s="19">
        <v>1422.8499999999985</v>
      </c>
      <c r="T90" s="19">
        <f t="shared" si="10"/>
        <v>11584.849999999999</v>
      </c>
      <c r="U90" s="19">
        <f t="shared" si="11"/>
        <v>37067.85</v>
      </c>
    </row>
    <row r="91" spans="1:21" s="39" customFormat="1" ht="15">
      <c r="A91" s="26">
        <v>85</v>
      </c>
      <c r="B91" s="27">
        <v>1047</v>
      </c>
      <c r="C91" s="28" t="s">
        <v>103</v>
      </c>
      <c r="D91" s="29"/>
      <c r="E91" s="29"/>
      <c r="F91" s="29"/>
      <c r="G91" s="29"/>
      <c r="H91" s="30"/>
      <c r="I91" s="31">
        <v>960</v>
      </c>
      <c r="J91" s="31">
        <v>5820</v>
      </c>
      <c r="K91" s="32">
        <f t="shared" si="8"/>
        <v>6780</v>
      </c>
      <c r="L91" s="18">
        <f t="shared" si="9"/>
        <v>6780</v>
      </c>
      <c r="M91" s="19">
        <v>7389</v>
      </c>
      <c r="N91" s="19">
        <v>7389</v>
      </c>
      <c r="O91" s="19">
        <v>7389</v>
      </c>
      <c r="P91" s="19">
        <f t="shared" si="6"/>
        <v>22167</v>
      </c>
      <c r="Q91" s="19">
        <v>7389</v>
      </c>
      <c r="R91" s="19">
        <v>7389</v>
      </c>
      <c r="S91" s="19">
        <v>2065.1699999999983</v>
      </c>
      <c r="T91" s="19">
        <f t="shared" si="10"/>
        <v>16843.169999999998</v>
      </c>
      <c r="U91" s="19">
        <f t="shared" si="11"/>
        <v>45790.17</v>
      </c>
    </row>
    <row r="92" spans="1:21" s="39" customFormat="1" ht="15">
      <c r="A92" s="26">
        <v>86</v>
      </c>
      <c r="B92" s="27">
        <v>1050</v>
      </c>
      <c r="C92" s="28" t="s">
        <v>104</v>
      </c>
      <c r="D92" s="29"/>
      <c r="E92" s="29"/>
      <c r="F92" s="29"/>
      <c r="G92" s="29"/>
      <c r="H92" s="30"/>
      <c r="I92" s="31">
        <v>2760</v>
      </c>
      <c r="J92" s="31">
        <v>2740</v>
      </c>
      <c r="K92" s="32">
        <f t="shared" si="8"/>
        <v>5500</v>
      </c>
      <c r="L92" s="18">
        <f t="shared" si="9"/>
        <v>5500</v>
      </c>
      <c r="M92" s="19">
        <v>3001</v>
      </c>
      <c r="N92" s="19">
        <v>3001</v>
      </c>
      <c r="O92" s="19">
        <v>3001</v>
      </c>
      <c r="P92" s="19">
        <f t="shared" si="6"/>
        <v>9003</v>
      </c>
      <c r="Q92" s="19">
        <v>3001</v>
      </c>
      <c r="R92" s="19">
        <v>3001</v>
      </c>
      <c r="S92" s="19">
        <v>838.96000000000095</v>
      </c>
      <c r="T92" s="19">
        <f t="shared" si="10"/>
        <v>6840.9600000000009</v>
      </c>
      <c r="U92" s="19">
        <f t="shared" si="11"/>
        <v>21343.96</v>
      </c>
    </row>
    <row r="93" spans="1:21" s="40" customFormat="1" ht="15">
      <c r="A93" s="26">
        <v>87</v>
      </c>
      <c r="B93" s="27">
        <v>1061</v>
      </c>
      <c r="C93" s="28" t="s">
        <v>105</v>
      </c>
      <c r="D93" s="29"/>
      <c r="E93" s="29"/>
      <c r="F93" s="29"/>
      <c r="G93" s="29"/>
      <c r="H93" s="30"/>
      <c r="I93" s="31">
        <v>3900</v>
      </c>
      <c r="J93" s="31">
        <v>4260</v>
      </c>
      <c r="K93" s="32">
        <f t="shared" si="8"/>
        <v>8160</v>
      </c>
      <c r="L93" s="32">
        <f t="shared" si="9"/>
        <v>8160</v>
      </c>
      <c r="M93" s="19">
        <v>4091</v>
      </c>
      <c r="N93" s="19">
        <v>4091</v>
      </c>
      <c r="O93" s="19">
        <v>4091</v>
      </c>
      <c r="P93" s="19">
        <f t="shared" si="6"/>
        <v>12273</v>
      </c>
      <c r="Q93" s="19">
        <v>4091</v>
      </c>
      <c r="R93" s="19">
        <v>4091</v>
      </c>
      <c r="S93" s="19">
        <v>1145.4900000000016</v>
      </c>
      <c r="T93" s="19">
        <f t="shared" si="10"/>
        <v>9327.4900000000016</v>
      </c>
      <c r="U93" s="19">
        <f t="shared" si="11"/>
        <v>29760.49</v>
      </c>
    </row>
    <row r="94" spans="1:21" ht="15">
      <c r="A94" s="26">
        <v>88</v>
      </c>
      <c r="B94" s="27">
        <v>1108</v>
      </c>
      <c r="C94" s="28" t="s">
        <v>106</v>
      </c>
      <c r="D94" s="29"/>
      <c r="E94" s="29"/>
      <c r="F94" s="29"/>
      <c r="G94" s="29"/>
      <c r="H94" s="30"/>
      <c r="I94" s="31">
        <v>1430</v>
      </c>
      <c r="J94" s="31">
        <v>2200</v>
      </c>
      <c r="K94" s="32">
        <f t="shared" si="8"/>
        <v>3630</v>
      </c>
      <c r="L94" s="32">
        <f t="shared" si="9"/>
        <v>3630</v>
      </c>
      <c r="M94" s="19">
        <v>3243</v>
      </c>
      <c r="N94" s="19">
        <v>3243</v>
      </c>
      <c r="O94" s="19">
        <v>3243</v>
      </c>
      <c r="P94" s="19">
        <f>SUM(M94:O94)</f>
        <v>9729</v>
      </c>
      <c r="Q94" s="19">
        <v>3243</v>
      </c>
      <c r="R94" s="19">
        <v>3243</v>
      </c>
      <c r="S94" s="19">
        <v>904.88999999999942</v>
      </c>
      <c r="T94" s="19">
        <f t="shared" si="10"/>
        <v>7390.8899999999994</v>
      </c>
      <c r="U94" s="19">
        <f t="shared" si="11"/>
        <v>20749.89</v>
      </c>
    </row>
    <row r="95" spans="1:21" ht="47.25">
      <c r="A95" s="41"/>
      <c r="B95" s="42"/>
      <c r="C95" s="11" t="s">
        <v>107</v>
      </c>
      <c r="D95" s="43">
        <f>SUM(D7:D94)</f>
        <v>462650</v>
      </c>
      <c r="E95" s="43">
        <f t="shared" ref="E95:U95" si="12">SUM(E7:E94)</f>
        <v>503185</v>
      </c>
      <c r="F95" s="43">
        <f t="shared" si="12"/>
        <v>519615</v>
      </c>
      <c r="G95" s="43">
        <f t="shared" si="12"/>
        <v>1485450</v>
      </c>
      <c r="H95" s="43">
        <f t="shared" si="12"/>
        <v>385940</v>
      </c>
      <c r="I95" s="43">
        <f t="shared" si="12"/>
        <v>463295</v>
      </c>
      <c r="J95" s="43">
        <f t="shared" si="12"/>
        <v>462125</v>
      </c>
      <c r="K95" s="43">
        <f t="shared" si="12"/>
        <v>1311360</v>
      </c>
      <c r="L95" s="43">
        <f t="shared" si="12"/>
        <v>2796810</v>
      </c>
      <c r="M95" s="43">
        <f t="shared" si="12"/>
        <v>779140.05</v>
      </c>
      <c r="N95" s="43">
        <f t="shared" si="12"/>
        <v>717452.38</v>
      </c>
      <c r="O95" s="43">
        <f t="shared" si="12"/>
        <v>603043.58000000007</v>
      </c>
      <c r="P95" s="43">
        <f t="shared" si="12"/>
        <v>2099636.0100000002</v>
      </c>
      <c r="Q95" s="43">
        <f t="shared" si="12"/>
        <v>598263.35</v>
      </c>
      <c r="R95" s="43">
        <f t="shared" si="12"/>
        <v>590062.91</v>
      </c>
      <c r="S95" s="43">
        <f t="shared" si="12"/>
        <v>159373.00999999989</v>
      </c>
      <c r="T95" s="43">
        <f t="shared" si="12"/>
        <v>1347699.27</v>
      </c>
      <c r="U95" s="43">
        <f t="shared" si="12"/>
        <v>6244145.2799999993</v>
      </c>
    </row>
    <row r="96" spans="1:21" ht="15">
      <c r="A96" s="14">
        <v>1</v>
      </c>
      <c r="B96" s="15">
        <v>590</v>
      </c>
      <c r="C96" s="16" t="s">
        <v>108</v>
      </c>
      <c r="D96" s="17"/>
      <c r="E96" s="17">
        <v>0</v>
      </c>
      <c r="F96" s="17">
        <v>1080</v>
      </c>
      <c r="G96" s="17">
        <f>SUM(D96:F96)</f>
        <v>1080</v>
      </c>
      <c r="H96" s="18">
        <v>0</v>
      </c>
      <c r="I96" s="44"/>
      <c r="J96" s="44"/>
      <c r="K96" s="18">
        <f>H96+I96+J96</f>
        <v>0</v>
      </c>
      <c r="L96" s="18">
        <f>D96+E96+F96+H96+I96+J96</f>
        <v>1080</v>
      </c>
      <c r="M96" s="33"/>
      <c r="N96" s="33"/>
      <c r="O96" s="33"/>
      <c r="P96" s="33"/>
      <c r="Q96" s="33"/>
      <c r="R96" s="33"/>
      <c r="S96" s="33"/>
      <c r="T96" s="33"/>
      <c r="U96" s="19">
        <f t="shared" si="11"/>
        <v>1080</v>
      </c>
    </row>
    <row r="97" spans="1:21" ht="25.5">
      <c r="A97" s="14">
        <v>2</v>
      </c>
      <c r="B97" s="15">
        <v>762</v>
      </c>
      <c r="C97" s="16" t="s">
        <v>109</v>
      </c>
      <c r="D97" s="17"/>
      <c r="E97" s="17"/>
      <c r="F97" s="17"/>
      <c r="G97" s="17">
        <v>0</v>
      </c>
      <c r="H97" s="18">
        <v>0</v>
      </c>
      <c r="I97" s="44"/>
      <c r="J97" s="44"/>
      <c r="K97" s="18">
        <f t="shared" ref="K97:K101" si="13">H97+I97+J97</f>
        <v>0</v>
      </c>
      <c r="L97" s="18">
        <f t="shared" ref="L97:L101" si="14">D97+E97+F97+H97+I97+J97</f>
        <v>0</v>
      </c>
      <c r="M97" s="33"/>
      <c r="N97" s="33"/>
      <c r="O97" s="33"/>
      <c r="P97" s="33"/>
      <c r="Q97" s="33"/>
      <c r="R97" s="33"/>
      <c r="S97" s="33"/>
      <c r="T97" s="33"/>
      <c r="U97" s="19">
        <f t="shared" si="11"/>
        <v>0</v>
      </c>
    </row>
    <row r="98" spans="1:21" ht="15">
      <c r="A98" s="14">
        <v>3</v>
      </c>
      <c r="B98" s="15">
        <v>780</v>
      </c>
      <c r="C98" s="14" t="s">
        <v>110</v>
      </c>
      <c r="D98" s="17"/>
      <c r="E98" s="17"/>
      <c r="F98" s="17"/>
      <c r="G98" s="17">
        <v>0</v>
      </c>
      <c r="H98" s="18">
        <v>0</v>
      </c>
      <c r="I98" s="44"/>
      <c r="J98" s="44"/>
      <c r="K98" s="18">
        <f t="shared" si="13"/>
        <v>0</v>
      </c>
      <c r="L98" s="18">
        <f t="shared" si="14"/>
        <v>0</v>
      </c>
      <c r="M98" s="33"/>
      <c r="N98" s="33"/>
      <c r="O98" s="33"/>
      <c r="P98" s="33"/>
      <c r="Q98" s="33"/>
      <c r="R98" s="33"/>
      <c r="S98" s="33"/>
      <c r="T98" s="33"/>
      <c r="U98" s="19">
        <f t="shared" si="11"/>
        <v>0</v>
      </c>
    </row>
    <row r="99" spans="1:21" ht="25.5">
      <c r="A99" s="14">
        <v>4</v>
      </c>
      <c r="B99" s="15">
        <v>804</v>
      </c>
      <c r="C99" s="16" t="s">
        <v>111</v>
      </c>
      <c r="D99" s="17">
        <v>4140</v>
      </c>
      <c r="E99" s="17"/>
      <c r="F99" s="17"/>
      <c r="G99" s="17">
        <v>4140</v>
      </c>
      <c r="H99" s="18">
        <v>0</v>
      </c>
      <c r="I99" s="44"/>
      <c r="J99" s="44"/>
      <c r="K99" s="18">
        <f t="shared" si="13"/>
        <v>0</v>
      </c>
      <c r="L99" s="18">
        <f t="shared" si="14"/>
        <v>4140</v>
      </c>
      <c r="M99" s="33"/>
      <c r="N99" s="33"/>
      <c r="O99" s="33"/>
      <c r="P99" s="33"/>
      <c r="Q99" s="33"/>
      <c r="R99" s="33"/>
      <c r="S99" s="33"/>
      <c r="T99" s="33"/>
      <c r="U99" s="19">
        <f t="shared" si="11"/>
        <v>4140</v>
      </c>
    </row>
    <row r="100" spans="1:21" ht="15">
      <c r="A100" s="14">
        <v>5</v>
      </c>
      <c r="B100" s="15">
        <v>900</v>
      </c>
      <c r="C100" s="14" t="s">
        <v>112</v>
      </c>
      <c r="D100" s="17"/>
      <c r="E100" s="17"/>
      <c r="F100" s="17"/>
      <c r="G100" s="17">
        <v>0</v>
      </c>
      <c r="H100" s="18">
        <v>0</v>
      </c>
      <c r="I100" s="44"/>
      <c r="J100" s="44"/>
      <c r="K100" s="18">
        <f t="shared" si="13"/>
        <v>0</v>
      </c>
      <c r="L100" s="18">
        <f t="shared" si="14"/>
        <v>0</v>
      </c>
      <c r="M100" s="33"/>
      <c r="N100" s="33"/>
      <c r="O100" s="33"/>
      <c r="P100" s="33"/>
      <c r="Q100" s="33"/>
      <c r="R100" s="33"/>
      <c r="S100" s="33"/>
      <c r="T100" s="33"/>
      <c r="U100" s="19">
        <f t="shared" si="11"/>
        <v>0</v>
      </c>
    </row>
    <row r="101" spans="1:21" ht="15">
      <c r="A101" s="14">
        <v>6</v>
      </c>
      <c r="B101" s="15">
        <v>1015</v>
      </c>
      <c r="C101" s="45" t="s">
        <v>113</v>
      </c>
      <c r="D101" s="17">
        <v>2100</v>
      </c>
      <c r="E101" s="17">
        <v>2300</v>
      </c>
      <c r="F101" s="17">
        <v>2600</v>
      </c>
      <c r="G101" s="17">
        <f>SUM(D101:F101)</f>
        <v>7000</v>
      </c>
      <c r="H101" s="18">
        <v>400</v>
      </c>
      <c r="I101" s="44"/>
      <c r="J101" s="44"/>
      <c r="K101" s="18">
        <f t="shared" si="13"/>
        <v>400</v>
      </c>
      <c r="L101" s="18">
        <f t="shared" si="14"/>
        <v>7400</v>
      </c>
      <c r="M101" s="33"/>
      <c r="N101" s="33"/>
      <c r="O101" s="33"/>
      <c r="P101" s="33"/>
      <c r="Q101" s="33"/>
      <c r="R101" s="33"/>
      <c r="S101" s="33"/>
      <c r="T101" s="33"/>
      <c r="U101" s="19">
        <f t="shared" si="11"/>
        <v>7400</v>
      </c>
    </row>
    <row r="102" spans="1:21" s="38" customFormat="1" ht="47.25">
      <c r="A102" s="41"/>
      <c r="B102" s="42"/>
      <c r="C102" s="11" t="s">
        <v>114</v>
      </c>
      <c r="D102" s="46">
        <f>SUM(D96:D101)</f>
        <v>6240</v>
      </c>
      <c r="E102" s="46">
        <f t="shared" ref="E102:U102" si="15">SUM(E96:E101)</f>
        <v>2300</v>
      </c>
      <c r="F102" s="46">
        <f t="shared" si="15"/>
        <v>3680</v>
      </c>
      <c r="G102" s="46">
        <f t="shared" si="15"/>
        <v>12220</v>
      </c>
      <c r="H102" s="46">
        <f t="shared" si="15"/>
        <v>400</v>
      </c>
      <c r="I102" s="46">
        <f t="shared" si="15"/>
        <v>0</v>
      </c>
      <c r="J102" s="46">
        <f t="shared" si="15"/>
        <v>0</v>
      </c>
      <c r="K102" s="46">
        <f t="shared" si="15"/>
        <v>400</v>
      </c>
      <c r="L102" s="46">
        <f t="shared" si="15"/>
        <v>12620</v>
      </c>
      <c r="M102" s="46">
        <f t="shared" si="15"/>
        <v>0</v>
      </c>
      <c r="N102" s="46">
        <f t="shared" si="15"/>
        <v>0</v>
      </c>
      <c r="O102" s="46">
        <f t="shared" si="15"/>
        <v>0</v>
      </c>
      <c r="P102" s="46">
        <f t="shared" si="15"/>
        <v>0</v>
      </c>
      <c r="Q102" s="46">
        <f t="shared" si="15"/>
        <v>0</v>
      </c>
      <c r="R102" s="46">
        <f t="shared" si="15"/>
        <v>0</v>
      </c>
      <c r="S102" s="46">
        <f t="shared" si="15"/>
        <v>0</v>
      </c>
      <c r="T102" s="46">
        <f t="shared" si="15"/>
        <v>0</v>
      </c>
      <c r="U102" s="46">
        <f t="shared" si="15"/>
        <v>12620</v>
      </c>
    </row>
    <row r="103" spans="1:21" s="38" customFormat="1" ht="15.75">
      <c r="A103" s="41"/>
      <c r="B103" s="42"/>
      <c r="C103" s="41" t="s">
        <v>115</v>
      </c>
      <c r="D103" s="46">
        <f>D95+D102</f>
        <v>468890</v>
      </c>
      <c r="E103" s="46">
        <f t="shared" ref="E103:K103" si="16">E95+E102</f>
        <v>505485</v>
      </c>
      <c r="F103" s="46">
        <f t="shared" si="16"/>
        <v>523295</v>
      </c>
      <c r="G103" s="46">
        <f t="shared" si="16"/>
        <v>1497670</v>
      </c>
      <c r="H103" s="46">
        <f t="shared" si="16"/>
        <v>386340</v>
      </c>
      <c r="I103" s="46">
        <f t="shared" si="16"/>
        <v>463295</v>
      </c>
      <c r="J103" s="46">
        <f t="shared" si="16"/>
        <v>462125</v>
      </c>
      <c r="K103" s="46">
        <f t="shared" si="16"/>
        <v>1311760</v>
      </c>
      <c r="L103" s="46">
        <f>L95+L102</f>
        <v>2809430</v>
      </c>
      <c r="M103" s="46">
        <f t="shared" ref="M103:U103" si="17">M95+M102</f>
        <v>779140.05</v>
      </c>
      <c r="N103" s="46">
        <f t="shared" si="17"/>
        <v>717452.38</v>
      </c>
      <c r="O103" s="46">
        <f t="shared" si="17"/>
        <v>603043.58000000007</v>
      </c>
      <c r="P103" s="46">
        <f t="shared" si="17"/>
        <v>2099636.0100000002</v>
      </c>
      <c r="Q103" s="46">
        <f t="shared" si="17"/>
        <v>598263.35</v>
      </c>
      <c r="R103" s="46">
        <f t="shared" si="17"/>
        <v>590062.91</v>
      </c>
      <c r="S103" s="46">
        <f t="shared" si="17"/>
        <v>159373.00999999989</v>
      </c>
      <c r="T103" s="46">
        <f t="shared" si="17"/>
        <v>1347699.27</v>
      </c>
      <c r="U103" s="46">
        <f t="shared" si="17"/>
        <v>6256765.2799999993</v>
      </c>
    </row>
    <row r="108" spans="1:21">
      <c r="U108" s="47"/>
    </row>
  </sheetData>
  <autoFilter ref="A6:E95"/>
  <printOptions horizontalCentered="1"/>
  <pageMargins left="0" right="0" top="0.69685039400000004" bottom="0.59055118110236204" header="0.118110236220472" footer="0.118110236220472"/>
  <pageSetup paperSize="9" scale="77" fitToHeight="3" pageOrder="overThenDown" orientation="portrait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31.07.2018-ECO CLINIC-dimin pct</vt:lpstr>
      <vt:lpstr>'31.07.2018-ECO CLINIC-dimin pct'!Print_Area</vt:lpstr>
      <vt:lpstr>'31.07.2018-ECO CLINIC-dimin pct'!Print_Titles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2018-08-14T08:51:52Z</dcterms:created>
  <dcterms:modified xsi:type="dcterms:W3CDTF">2018-08-14T08:55:18Z</dcterms:modified>
</cp:coreProperties>
</file>